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1\OBRA AULAS NUEVO\"/>
    </mc:Choice>
  </mc:AlternateContent>
  <bookViews>
    <workbookView xWindow="0" yWindow="0" windowWidth="20490" windowHeight="7350"/>
  </bookViews>
  <sheets>
    <sheet name="ANEXO 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123Graph_BINGPDM" hidden="1">'[1]VENTAS REALES'!#REF!</definedName>
    <definedName name="__123Graph_C" hidden="1">'[1]FLUJO DE FONDOS'!#REF!</definedName>
    <definedName name="__123Graph_CIEPDM" hidden="1">'[1]FLUJO DE FONDOS'!#REF!</definedName>
    <definedName name="__123Graph_CINGPDM" hidden="1">'[1]FLUJO DE FONDOS'!#REF!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C">#REF!</definedName>
    <definedName name="__FOR1">#REF!</definedName>
    <definedName name="__PJ50">#REF!</definedName>
    <definedName name="__pj51">#REF!</definedName>
    <definedName name="_42C">#REF!</definedName>
    <definedName name="_42D">#REF!</definedName>
    <definedName name="_42E">#REF!</definedName>
    <definedName name="_44">#REF!</definedName>
    <definedName name="_6">#REF!</definedName>
    <definedName name="_a1" hidden="1">{"TAB1",#N/A,TRUE,"GENERAL";"TAB2",#N/A,TRUE,"GENERAL";"TAB3",#N/A,TRUE,"GENERAL";"TAB4",#N/A,TRUE,"GENERAL";"TAB5",#N/A,TRUE,"GENERAL"}</definedName>
    <definedName name="_a3" hidden="1">{"TAB1",#N/A,TRUE,"GENERAL";"TAB2",#N/A,TRUE,"GENERAL";"TAB3",#N/A,TRUE,"GENERAL";"TAB4",#N/A,TRUE,"GENERAL";"TAB5",#N/A,TRUE,"GENERAL"}</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8" hidden="1">{"TAB1",#N/A,TRUE,"GENERAL";"TAB2",#N/A,TRUE,"GENERAL";"TAB3",#N/A,TRUE,"GENERAL";"TAB4",#N/A,TRUE,"GENERAL";"TAB5",#N/A,TRUE,"GENERAL"}</definedName>
    <definedName name="_APU221">#REF!</definedName>
    <definedName name="_APU465" localSheetId="0">[2]!absc</definedName>
    <definedName name="_APU465">[2]!absc</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ill" hidden="1">#REF!</definedName>
    <definedName name="_xlnm._FilterDatabase" localSheetId="0" hidden="1">'ANEXO B'!$D$4:$I$334</definedName>
    <definedName name="_xlnm._FilterDatabase" hidden="1">'[3]46W9'!#REF!</definedName>
    <definedName name="_FOR1">#REF!</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255</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J50">#REF!</definedName>
    <definedName name="_pj51">#REF!</definedName>
    <definedName name="_r" hidden="1">{"TAB1",#N/A,TRUE,"GENERAL";"TAB2",#N/A,TRUE,"GENERAL";"TAB3",#N/A,TRUE,"GENERAL";"TAB4",#N/A,TRUE,"GENERAL";"TAB5",#N/A,TRUE,"GENERAL"}</definedName>
    <definedName name="_r4r" hidden="1">{"via1",#N/A,TRUE,"general";"via2",#N/A,TRUE,"general";"via3",#N/A,TRUE,"general"}</definedName>
    <definedName name="_Regression_X"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OT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[4]COMPRA!#REF!</definedName>
    <definedName name="A.PVC">'[5]factores A.N.'!$M$7:$M$33</definedName>
    <definedName name="A_IMPRESIÓN_IM">#REF!</definedName>
    <definedName name="A_nuevo">#REF!</definedName>
    <definedName name="a1..056">#REF!</definedName>
    <definedName name="A1S">#REF!</definedName>
    <definedName name="A1XO56">#REF!</definedName>
    <definedName name="a2a" hidden="1">{"TAB1",#N/A,TRUE,"GENERAL";"TAB2",#N/A,TRUE,"GENERAL";"TAB3",#N/A,TRUE,"GENERAL";"TAB4",#N/A,TRUE,"GENERAL";"TAB5",#N/A,TRUE,"GENERAL"}</definedName>
    <definedName name="A2S">#REF!</definedName>
    <definedName name="AA" hidden="1">{#N/A,#N/A,TRUE,"INGENIERIA";#N/A,#N/A,TRUE,"COMPRAS";#N/A,#N/A,TRUE,"DIRECCION";#N/A,#N/A,TRUE,"RESUMEN"}</definedName>
    <definedName name="AAa">#REF!</definedName>
    <definedName name="aaaa">#REF!</definedName>
    <definedName name="AAAAAAA">[4]COMPRA!#REF!</definedName>
    <definedName name="aaaaas" hidden="1">{"TAB1",#N/A,TRUE,"GENERAL";"TAB2",#N/A,TRUE,"GENERAL";"TAB3",#N/A,TRUE,"GENERAL";"TAB4",#N/A,TRUE,"GENERAL";"TAB5",#N/A,TRUE,"GENERAL"}</definedName>
    <definedName name="aas" hidden="1">{"TAB1",#N/A,TRUE,"GENERAL";"TAB2",#N/A,TRUE,"GENERAL";"TAB3",#N/A,TRUE,"GENERAL";"TAB4",#N/A,TRUE,"GENERAL";"TAB5",#N/A,TRUE,"GENERAL"}</definedName>
    <definedName name="absc" localSheetId="0">[6]!absc</definedName>
    <definedName name="absc">[6]!absc</definedName>
    <definedName name="AC">#REF!</definedName>
    <definedName name="AccessDatabase" hidden="1">"C:\C-314\VOLUMENES\volfin4.mdb"</definedName>
    <definedName name="ACER">#REF!</definedName>
    <definedName name="ACTIVIDADES">'[7]PRESUPUESTO '!$A$6:$H$47</definedName>
    <definedName name="AD">#REF!</definedName>
    <definedName name="ADFGSDB" hidden="1">{"via1",#N/A,TRUE,"general";"via2",#N/A,TRUE,"general";"via3",#N/A,TRUE,"general"}</definedName>
    <definedName name="ADM">'[8]DATOS SEMANALES'!$F$11:$Y$17</definedName>
    <definedName name="adoq" localSheetId="0">[9]!absc</definedName>
    <definedName name="adoq">[9]!absc</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iu">#REF!</definedName>
    <definedName name="alc" localSheetId="0">[10]!absc</definedName>
    <definedName name="alc">[10]!absc</definedName>
    <definedName name="AÑOWUIE">'[11]Res-Accide-10'!$R$2:$R$7</definedName>
    <definedName name="Apu">[12]Apu!$D$8:$AC$2207</definedName>
    <definedName name="APU_NP">'[13]PRESUPUESTO OFICIAL (2)'!$D$77:$E$94</definedName>
    <definedName name="APU221.1">#REF!</definedName>
    <definedName name="APU221.2">#REF!</definedName>
    <definedName name="aqaq" hidden="1">{"TAB1",#N/A,TRUE,"GENERAL";"TAB2",#N/A,TRUE,"GENERAL";"TAB3",#N/A,TRUE,"GENERAL";"TAB4",#N/A,TRUE,"GENERAL";"TAB5",#N/A,TRUE,"GENERAL"}</definedName>
    <definedName name="aqw">#REF!</definedName>
    <definedName name="AR">#REF!</definedName>
    <definedName name="AREA">#REF!</definedName>
    <definedName name="_xlnm.Extract">#REF!</definedName>
    <definedName name="_xlnm.Print_Area" localSheetId="0">'ANEXO B'!$D$1:$I$361</definedName>
    <definedName name="_xlnm.Print_Area">#REF!</definedName>
    <definedName name="AS">#REF!</definedName>
    <definedName name="asaws">#REF!</definedName>
    <definedName name="ASD" localSheetId="0">#REF!</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ñk" localSheetId="0">[14]!absc</definedName>
    <definedName name="asdfñk">[14]!absc</definedName>
    <definedName name="asfasd" hidden="1">{"via1",#N/A,TRUE,"general";"via2",#N/A,TRUE,"general";"via3",#N/A,TRUE,"general"}</definedName>
    <definedName name="asfasdl" hidden="1">{"via1",#N/A,TRUE,"general";"via2",#N/A,TRUE,"general";"via3",#N/A,TRUE,"general"}</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SXA">#REF!</definedName>
    <definedName name="auto1">#REF!</definedName>
    <definedName name="auto2">#REF!</definedName>
    <definedName name="AUX">'[8]DATOS SEMANALES'!$F$32:$Y$38</definedName>
    <definedName name="Ayudante">[15]MATERIALES!$M$84</definedName>
    <definedName name="azaz" hidden="1">{"TAB1",#N/A,TRUE,"GENERAL";"TAB2",#N/A,TRUE,"GENERAL";"TAB3",#N/A,TRUE,"GENERAL";"TAB4",#N/A,TRUE,"GENERAL";"TAB5",#N/A,TRUE,"GENERAL"}</definedName>
    <definedName name="B">#REF!</definedName>
    <definedName name="B.T1">#REF!</definedName>
    <definedName name="B_T1">#REF!</definedName>
    <definedName name="bASE">#REF!</definedName>
    <definedName name="Base_datos_IM">#REF!</definedName>
    <definedName name="BASE_DE_DATOS">#REF!</definedName>
    <definedName name="_xlnm.Database">#REF!</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#REF!</definedName>
    <definedName name="Bd__2">#REF!</definedName>
    <definedName name="Bd_2">[16]FACTORES!#REF!</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ENEFICIARIOS">[17]BENEFICIARIOS!$B$12:$B$667</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I">#REF!</definedName>
    <definedName name="biq">#REF!</definedName>
    <definedName name="br" hidden="1">{"TAB1",#N/A,TRUE,"GENERAL";"TAB2",#N/A,TRUE,"GENERAL";"TAB3",#N/A,TRUE,"GENERAL";"TAB4",#N/A,TRUE,"GENERAL";"TAB5",#N/A,TRUE,"GENERAL"}</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x">'[18]Calculo Cim.'!#REF!</definedName>
    <definedName name="by" hidden="1">{"via1",#N/A,TRUE,"general";"via2",#N/A,TRUE,"general";"via3",#N/A,TRUE,"general"}</definedName>
    <definedName name="C.CLAV">#REF!</definedName>
    <definedName name="C.FON">#REF!</definedName>
    <definedName name="C.LOM">#REF!</definedName>
    <definedName name="C.RAS">#REF!</definedName>
    <definedName name="C.TERR">#REF!</definedName>
    <definedName name="C_">#REF!</definedName>
    <definedName name="C_LOM">#REF!</definedName>
    <definedName name="CALCULO">#REF!</definedName>
    <definedName name="CAM_CAIDA">#REF!</definedName>
    <definedName name="CANT">#REF!</definedName>
    <definedName name="CANT_IT_1">[15]MATERIALES!$L$43</definedName>
    <definedName name="CANT_IT_10">[15]MATERIALES!$U$43</definedName>
    <definedName name="CANT_IT_11">[15]MATERIALES!$V$43</definedName>
    <definedName name="CANT_IT_12">[15]MATERIALES!$W$43</definedName>
    <definedName name="CANT_IT_13">[15]MATERIALES!$X$43</definedName>
    <definedName name="CANT_IT_14">[15]MATERIALES!$Y$43</definedName>
    <definedName name="CANT_IT_15">[15]MATERIALES!$Z$43</definedName>
    <definedName name="CANT_IT_16">[15]MATERIALES!$AA$43</definedName>
    <definedName name="CANT_IT_17">[15]MATERIALES!$AB$43</definedName>
    <definedName name="CANT_IT_18">[15]MATERIALES!$AC$43</definedName>
    <definedName name="CANT_IT_19">[15]MATERIALES!$AD$43</definedName>
    <definedName name="CANT_IT_2">[15]MATERIALES!$M$43</definedName>
    <definedName name="CANT_IT_20">[15]MATERIALES!$AE$43</definedName>
    <definedName name="CANT_IT_21">[15]MATERIALES!$AF$43</definedName>
    <definedName name="CANT_IT_3">[15]MATERIALES!$N$43</definedName>
    <definedName name="CANT_IT_4">[15]MATERIALES!$O$43</definedName>
    <definedName name="CANT_IT_5">[15]MATERIALES!$P$43</definedName>
    <definedName name="CANT_IT_6">[15]MATERIALES!$Q$43</definedName>
    <definedName name="CANT_IT_7">[15]MATERIALES!$R$43</definedName>
    <definedName name="CANT_IT_8">[15]MATERIALES!$S$43</definedName>
    <definedName name="CANT_IT_9">[15]MATERIALES!$T$43</definedName>
    <definedName name="CANTDS">[19]Modelo!$J$7:$J$10,[19]Modelo!$J$13:$J$27,[19]Modelo!$J$30:$J$33,[19]Modelo!$J$36:$J$40</definedName>
    <definedName name="CAP">[7]Hoja9!$B$3:$B$9</definedName>
    <definedName name="Capataz">[15]MATERIALES!$M$81</definedName>
    <definedName name="CAPITULOS">[13]Hoja2!$A$111:$A$112</definedName>
    <definedName name="CASQ">[20]FACTORES!#REF!</definedName>
    <definedName name="ccccc" hidden="1">{"TAB1",#N/A,TRUE,"GENERAL";"TAB2",#N/A,TRUE,"GENERAL";"TAB3",#N/A,TRUE,"GENERAL";"TAB4",#N/A,TRUE,"GENERAL";"TAB5",#N/A,TRUE,"GENERAL"}</definedName>
    <definedName name="CCCCCC">'[21]A. P. U.'!#REF!</definedName>
    <definedName name="ccto210">#REF!</definedName>
    <definedName name="cdcdc" hidden="1">{"via1",#N/A,TRUE,"general";"via2",#N/A,TRUE,"general";"via3",#N/A,TRUE,"general"}</definedName>
    <definedName name="cdfcs">#REF!</definedName>
    <definedName name="CDSC">'[8]DATOS SEMANALES'!#REF!</definedName>
    <definedName name="CE">[22]MAT!#REF!</definedName>
    <definedName name="ceerf" hidden="1">{"TAB1",#N/A,TRUE,"GENERAL";"TAB2",#N/A,TRUE,"GENERAL";"TAB3",#N/A,TRUE,"GENERAL";"TAB4",#N/A,TRUE,"GENERAL";"TAB5",#N/A,TRUE,"GENERAL"}</definedName>
    <definedName name="CILIND">[23]TUBERIA!$AE$10:$AE$14</definedName>
    <definedName name="CIV">'[8]DATOS SEMANALES'!$F$53:$Y$59</definedName>
    <definedName name="CL">#REF!</definedName>
    <definedName name="CNT_M">[19]Modelo!$H$13:$H$27</definedName>
    <definedName name="COM.LIM">#REF!</definedName>
    <definedName name="COMP">'[8]DATOS SEMANALES'!$F$123:$Y$164</definedName>
    <definedName name="complementaria">'[8]DATOS SEMANALES'!#REF!</definedName>
    <definedName name="COMTOP">'[8]DATOS SEMANALES'!$F$165:$Y$171</definedName>
    <definedName name="COMUNIC">'[8]DATOS SEMANALES'!$F$172:$Y$178</definedName>
    <definedName name="CON.FUN">#REF!</definedName>
    <definedName name="CON.LIM">#REF!</definedName>
    <definedName name="CON.POZ">#REF!</definedName>
    <definedName name="CON.TUB">[16]TUBERIA!#REF!</definedName>
    <definedName name="CONC">#REF!</definedName>
    <definedName name="CONCRETO">#REF!</definedName>
    <definedName name="CONCRETO_F.C_4">#REF!</definedName>
    <definedName name="concreto_FC_2.2">#REF!</definedName>
    <definedName name="CONTRATISTA">'[24]RESUMEN SEMANA 3'!$B$9</definedName>
    <definedName name="CONTRATO">'[24]RESUMEN SEMANA 1'!$M$9</definedName>
    <definedName name="COORTEC">'[8]DATOS SEMANALES'!#REF!</definedName>
    <definedName name="COPIA1">#REF!</definedName>
    <definedName name="COPIA2">#REF!</definedName>
    <definedName name="CRIT1">#REF!</definedName>
    <definedName name="Criteria">#REF!</definedName>
    <definedName name="_xlnm.Criteria">#REF!</definedName>
    <definedName name="Criterios_IM">#REF!</definedName>
    <definedName name="CS">#REF!</definedName>
    <definedName name="CSD">'[8]DATOS SEMANALES'!#REF!</definedName>
    <definedName name="cuad2">[25]Cuadrillas!$A$11:$I$75</definedName>
    <definedName name="Cuadrillas">[26]Cuadrillas!$A$11:$I$75</definedName>
    <definedName name="CUE">#REF!</definedName>
    <definedName name="CUER">#REF!</definedName>
    <definedName name="CUERDA">#REF!</definedName>
    <definedName name="CUNET" hidden="1">{"via1",#N/A,TRUE,"general";"via2",#N/A,TRUE,"general";"via3",#N/A,TRUE,"general"}</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D">[27]basicos!$A$1:$D$44</definedName>
    <definedName name="D_EXT">#REF!</definedName>
    <definedName name="D_INT">#REF!</definedName>
    <definedName name="D1S">#REF!</definedName>
    <definedName name="D2S">#REF!</definedName>
    <definedName name="D6.PVC">'[5]factores A.N.'!$N$8:$N$33</definedName>
    <definedName name="D61S">#REF!</definedName>
    <definedName name="D62S">#REF!</definedName>
    <definedName name="D6R">#REF!</definedName>
    <definedName name="D81S">#REF!</definedName>
    <definedName name="D82S">#REF!</definedName>
    <definedName name="D8R">#REF!</definedName>
    <definedName name="DASD" hidden="1">{"TAB1",#N/A,TRUE,"GENERAL";"TAB2",#N/A,TRUE,"GENERAL";"TAB3",#N/A,TRUE,"GENERAL";"TAB4",#N/A,TRUE,"GENERAL";"TAB5",#N/A,TRUE,"GENERAL"}</definedName>
    <definedName name="Database">#REF!</definedName>
    <definedName name="DATOS">[28]C_ESTE_1!$A$2:$DY$130</definedName>
    <definedName name="dbfdfbi" hidden="1">{"TAB1",#N/A,TRUE,"GENERAL";"TAB2",#N/A,TRUE,"GENERAL";"TAB3",#N/A,TRUE,"GENERAL";"TAB4",#N/A,TRUE,"GENERAL";"TAB5",#N/A,TRUE,"GENERAL"}</definedName>
    <definedName name="DCSDCTV" hidden="1">{"via1",#N/A,TRUE,"general";"via2",#N/A,TRUE,"general";"via3",#N/A,TRUE,"general"}</definedName>
    <definedName name="DD">#REF!</definedName>
    <definedName name="ddd" hidden="1">{"via1",#N/A,TRUE,"general";"via2",#N/A,TRUE,"general";"via3",#N/A,TRUE,"general"}</definedName>
    <definedName name="ddddt" hidden="1">{"via1",#N/A,TRUE,"general";"via2",#N/A,TRUE,"general";"via3",#N/A,TRUE,"general"}</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[20]FACTORES!#REF!</definedName>
    <definedName name="De_6">#REF!</definedName>
    <definedName name="De_8">#REF!</definedName>
    <definedName name="deded" hidden="1">{"TAB1",#N/A,TRUE,"GENERAL";"TAB2",#N/A,TRUE,"GENERAL";"TAB3",#N/A,TRUE,"GENERAL";"TAB4",#N/A,TRUE,"GENERAL";"TAB5",#N/A,TRUE,"GENERAL"}</definedName>
    <definedName name="defd" hidden="1">{"via1",#N/A,TRUE,"general";"via2",#N/A,TRUE,"general";"via3",#N/A,TRUE,"general"}</definedName>
    <definedName name="dem.pav">'[5]factores A.N.'!$E$15:$E$306</definedName>
    <definedName name="des">#REF!</definedName>
    <definedName name="DES_MATERIALES">'[29]LISTA DE MATERIALES'!$A$3:$A$225</definedName>
    <definedName name="Descrip_cuadrillas">[26]Cuadrillas!$A$15:$A$75</definedName>
    <definedName name="Descrip_equipos">[26]Equ!$A$15:$A$101</definedName>
    <definedName name="Descrip_transporte">[26]Trans!$A$16:$A$63</definedName>
    <definedName name="Descripción">[26]Mat!$A$9:$A$1192</definedName>
    <definedName name="DF">[27]basicos!$A$149:$F$161</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s" hidden="1">{"TAB1",#N/A,TRUE,"GENERAL";"TAB2",#N/A,TRUE,"GENERAL";"TAB3",#N/A,TRUE,"GENERAL";"TAB4",#N/A,TRUE,"GENERAL";"TAB5",#N/A,TRUE,"GENERAL"}</definedName>
    <definedName name="dfdsfi" hidden="1">{"via1",#N/A,TRUE,"general";"via2",#N/A,TRUE,"general";"via3",#N/A,TRUE,"general"}</definedName>
    <definedName name="dffffe" hidden="1">{"TAB1",#N/A,TRUE,"GENERAL";"TAB2",#N/A,TRUE,"GENERAL";"TAB3",#N/A,TRUE,"GENERAL";"TAB4",#N/A,TRUE,"GENERAL";"TAB5",#N/A,TRUE,"GENERAL"}</definedName>
    <definedName name="DFG" hidden="1">{"via1",#N/A,TRUE,"general";"via2",#N/A,TRUE,"general";"via3",#N/A,TRUE,"general"}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G" hidden="1">{"via1",#N/A,TRUE,"general";"via2",#N/A,TRUE,"general";"via3",#N/A,TRUE,"general"}</definedName>
    <definedName name="dgfsado" hidden="1">{"TAB1",#N/A,TRUE,"GENERAL";"TAB2",#N/A,TRUE,"GENERAL";"TAB3",#N/A,TRUE,"GENERAL";"TAB4",#N/A,TRUE,"GENERAL";"TAB5",#N/A,TRUE,"GENERAL"}</definedName>
    <definedName name="dgrdeb" hidden="1">{"TAB1",#N/A,TRUE,"GENERAL";"TAB2",#N/A,TRUE,"GENERAL";"TAB3",#N/A,TRUE,"GENERAL";"TAB4",#N/A,TRUE,"GENERAL";"TAB5",#N/A,TRUE,"GENERAL"}</definedName>
    <definedName name="dgreg" hidden="1">{"via1",#N/A,TRUE,"general";"via2",#N/A,TRUE,"general";"via3",#N/A,TRUE,"general"}</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iametro">[30]Cantidades!$L$56:$L$61</definedName>
    <definedName name="diego">#REF!</definedName>
    <definedName name="diego1">#REF!</definedName>
    <definedName name="DIR">'[8]DATOS SEMANALES'!$F$4:$Y$10</definedName>
    <definedName name="djdytj" hidden="1">{"TAB1",#N/A,TRUE,"GENERAL";"TAB2",#N/A,TRUE,"GENERAL";"TAB3",#N/A,TRUE,"GENERAL";"TAB4",#N/A,TRUE,"GENERAL";"TAB5",#N/A,TRUE,"GENERAL"}</definedName>
    <definedName name="DR">#REF!</definedName>
    <definedName name="dry" hidden="1">{"via1",#N/A,TRUE,"general";"via2",#N/A,TRUE,"general";"via3",#N/A,TRUE,"general"}</definedName>
    <definedName name="DS">#REF!</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xfgg" hidden="1">{"via1",#N/A,TRUE,"general";"via2",#N/A,TRUE,"general";"via3",#N/A,TRUE,"general"}</definedName>
    <definedName name="E">#REF!</definedName>
    <definedName name="e3e33" hidden="1">{"via1",#N/A,TRUE,"general";"via2",#N/A,TRUE,"general";"via3",#N/A,TRUE,"general"}</definedName>
    <definedName name="EDEDWSWQA" hidden="1">{"TAB1",#N/A,TRUE,"GENERAL";"TAB2",#N/A,TRUE,"GENERAL";"TAB3",#N/A,TRUE,"GENERAL";"TAB4",#N/A,TRUE,"GENERAL";"TAB5",#N/A,TRUE,"GENERAL"}</definedName>
    <definedName name="edgfhmn" hidden="1">{"via1",#N/A,TRUE,"general";"via2",#N/A,TRUE,"general";"via3",#N/A,TRUE,"general"}</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LEC">'[8]DATOS SEMANALES'!$F$46:$Y$52</definedName>
    <definedName name="ENT.A1">[31]CANT.5921!#REF!</definedName>
    <definedName name="ENT.ESP">[31]CANT.5921!#REF!</definedName>
    <definedName name="ENTIB">#REF!</definedName>
    <definedName name="ENTIBADO">[32]TUBERIA!#REF!</definedName>
    <definedName name="equipo">[33]EQ!$A$6:$C$17</definedName>
    <definedName name="Equipos">[26]Equ!$A$11:$G$101</definedName>
    <definedName name="EQUIPOS_SYS">[34]basicos!$A$1:$D$44</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r" hidden="1">{"TAB1",#N/A,TRUE,"GENERAL";"TAB2",#N/A,TRUE,"GENERAL";"TAB3",#N/A,TRUE,"GENERAL";"TAB4",#N/A,TRUE,"GENERAL";"TAB5",#N/A,TRUE,"GENERAL"}</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P_PAV">#REF!</definedName>
    <definedName name="ESP1S">#REF!</definedName>
    <definedName name="ESP2S">#REF!</definedName>
    <definedName name="ESPESOR">#REF!</definedName>
    <definedName name="ESPOP">'[8]DATOS SEMANALES'!$F$81:$Y$87</definedName>
    <definedName name="ESPR">#REF!</definedName>
    <definedName name="ET_DSC">[19]Modelo!$P$2</definedName>
    <definedName name="ET_IMO">[19]Modelo!$O$44</definedName>
    <definedName name="ET_IND">[19]Modelo!$O$42</definedName>
    <definedName name="etertgg" hidden="1">{"via1",#N/A,TRUE,"general";"via2",#N/A,TRUE,"general";"via3",#N/A,TRUE,"general"}</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EXC.POZ">#REF!</definedName>
    <definedName name="EXC.ZAN">#REF!</definedName>
    <definedName name="excava" hidden="1">{#N/A,#N/A,FALSE,"Hoja1";#N/A,#N/A,FALSE,"Hoja2"}</definedName>
    <definedName name="EXCROC">'[35]Análisis de precios'!$H$52</definedName>
    <definedName name="Extracción_IM">#REF!</definedName>
    <definedName name="Extract">#REF!</definedName>
    <definedName name="factor">#REF!</definedName>
    <definedName name="FAL" hidden="1">{#N/A,#N/A,FALSE,"Hoja1";#N/A,#N/A,FALSE,"Hoja2"}</definedName>
    <definedName name="fd">'[21]A. P. U.'!#REF!</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CHA">'[8]DATOS SEMANALES'!$E$181:$Y$181</definedName>
    <definedName name="FEL" hidden="1">{#N/A,#N/A,FALSE,"Hoja1";#N/A,#N/A,FALSE,"Hoja2"}</definedName>
    <definedName name="ferfer" hidden="1">{"via1",#N/A,TRUE,"general";"via2",#N/A,TRUE,"general";"via3",#N/A,TRUE,"general"}</definedName>
    <definedName name="FFF">#REF!</definedName>
    <definedName name="ffff">#REF!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fgf">#REF!</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h" hidden="1">{"via1",#N/A,TRUE,"general";"via2",#N/A,TRUE,"general";"via3",#N/A,TRUE,"general"}</definedName>
    <definedName name="fhpltyunh" hidden="1">{"via1",#N/A,TRUE,"general";"via2",#N/A,TRUE,"general";"via3",#N/A,TRUE,"general"}</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vf">[22]MAT!#REF!</definedName>
    <definedName name="fwff" hidden="1">{"via1",#N/A,TRUE,"general";"via2",#N/A,TRUE,"general";"via3",#N/A,TRUE,"general"}</definedName>
    <definedName name="fwwe" hidden="1">{"via1",#N/A,TRUE,"general";"via2",#N/A,TRUE,"general";"via3",#N/A,TRUE,"general"}</definedName>
    <definedName name="g">#REF!</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fd" hidden="1">{"TAB1",#N/A,TRUE,"GENERAL";"TAB2",#N/A,TRUE,"GENERAL";"TAB3",#N/A,TRUE,"GENERAL";"TAB4",#N/A,TRUE,"GENERAL";"TAB5",#N/A,TRUE,"GENERAL"}</definedName>
    <definedName name="gfdg" hidden="1">{"via1",#N/A,TRUE,"general";"via2",#N/A,TRUE,"general";"via3",#N/A,TRUE,"general"}</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 hidden="1">{"via1",#N/A,TRUE,"general";"via2",#N/A,TRUE,"general";"via3",#N/A,TRUE,"general"}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tgt" hidden="1">{"via1",#N/A,TRUE,"general";"via2",#N/A,TRUE,"general";"via3",#N/A,TRUE,"general"}</definedName>
    <definedName name="ghdghuy" hidden="1">{"via1",#N/A,TRUE,"general";"via2",#N/A,TRUE,"general";"via3",#N/A,TRUE,"general"}</definedName>
    <definedName name="ghdk">#REF!</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JHVCB" hidden="1">{"TAB1",#N/A,TRUE,"GENERAL";"TAB2",#N/A,TRUE,"GENERAL";"TAB3",#N/A,TRUE,"GENERAL";"TAB4",#N/A,TRUE,"GENERAL";"TAB5",#N/A,TRUE,"GENERAL"}</definedName>
    <definedName name="gk" hidden="1">{"via1",#N/A,TRUE,"general";"via2",#N/A,TRUE,"general";"via3",#N/A,TRUE,"general"}</definedName>
    <definedName name="GKJDGDIJZ">"Imagen 3"</definedName>
    <definedName name="GRAF1ANO" hidden="1">{"via1",#N/A,TRUE,"general";"via2",#N/A,TRUE,"general";"via3",#N/A,TRUE,"general"}</definedName>
    <definedName name="GRAF1AÑO" hidden="1">{"TAB1",#N/A,TRUE,"GENERAL";"TAB2",#N/A,TRUE,"GENERAL";"TAB3",#N/A,TRUE,"GENERAL";"TAB4",#N/A,TRUE,"GENERAL";"TAB5",#N/A,TRUE,"GENERAL"}</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RUPO1">#REF!</definedName>
    <definedName name="GRUPO2">#REF!</definedName>
    <definedName name="GSDG" hidden="1">{"TAB1",#N/A,TRUE,"GENERAL";"TAB2",#N/A,TRUE,"GENERAL";"TAB3",#N/A,TRUE,"GENERAL";"TAB4",#N/A,TRUE,"GENERAL";"TAB5",#N/A,TRUE,"GENERAL"}</definedName>
    <definedName name="gsfsf" hidden="1">{"via1",#N/A,TRUE,"general";"via2",#N/A,TRUE,"general";"via3",#N/A,TRUE,"general"}</definedName>
    <definedName name="gtgt"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[36]Transporte!$A$3:$C$24</definedName>
    <definedName name="h.EXC">#REF!</definedName>
    <definedName name="h.LOM">#REF!</definedName>
    <definedName name="H.LOMO">[37]TUBERIA!$S$10:$S$14</definedName>
    <definedName name="h.POZ">#REF!</definedName>
    <definedName name="h9h" hidden="1">{"via1",#N/A,TRUE,"general";"via2",#N/A,TRUE,"general";"via3",#N/A,TRUE,"general"}</definedName>
    <definedName name="HACER">#REF!</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err._Menor">[15]MATERIALES!$M$88</definedName>
    <definedName name="Herr._Tendido">[15]MATERIALES!$M$91</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'[8]DATOS SEMANALES'!#REF!</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k">#REF!</definedName>
    <definedName name="hn" hidden="1">{"TAB1",#N/A,TRUE,"GENERAL";"TAB2",#N/A,TRUE,"GENERAL";"TAB3",#N/A,TRUE,"GENERAL";"TAB4",#N/A,TRUE,"GENERAL";"TAB5",#N/A,TRUE,"GENERAL"}</definedName>
    <definedName name="HOJA1">#REF!</definedName>
    <definedName name="HORASHOMBRE">'[38]DATOS SEMANALES'!$F$234:$Y$238</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thdrf" hidden="1">{"TAB1",#N/A,TRUE,"GENERAL";"TAB2",#N/A,TRUE,"GENERAL";"TAB3",#N/A,TRUE,"GENERAL";"TAB4",#N/A,TRUE,"GENERAL";"TAB5",#N/A,TRUE,"GENERAL"}</definedName>
    <definedName name="htryrt7" hidden="1">{"via1",#N/A,TRUE,"general";"via2",#N/A,TRUE,"general";"via3",#N/A,TRUE,"general"}</definedName>
    <definedName name="HUJ">[36]Materiales!$A$3:$A$261</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#REF!</definedName>
    <definedName name="i8i" hidden="1">{"TAB1",#N/A,TRUE,"GENERAL";"TAB2",#N/A,TRUE,"GENERAL";"TAB3",#N/A,TRUE,"GENERAL";"TAB4",#N/A,TRUE,"GENERAL";"TAB5",#N/A,TRUE,"GENERAL"}</definedName>
    <definedName name="IF">'[21]A. P. U.'!#REF!</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mpresion">#REF!</definedName>
    <definedName name="inf">#REF!</definedName>
    <definedName name="INFG">#REF!</definedName>
    <definedName name="INV_11">'[39]PR 1'!$A$2:$N$655</definedName>
    <definedName name="ITEM">#REF!</definedName>
    <definedName name="ITEMS">[40]Lista!$A:$A</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{"TAB1",#N/A,TRUE,"GENERAL";"TAB2",#N/A,TRUE,"GENERAL";"TAB3",#N/A,TRUE,"GENERAL";"TAB4",#N/A,TRUE,"GENERAL";"TAB5",#N/A,TRUE,"GENERAL"}</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 hidden="1">{"via1",#N/A,TRUE,"general";"via2",#N/A,TRUE,"general";"via3",#N/A,TRUE,"general"}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kl"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[22]MAT!#REF!</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kuu">#REF!</definedName>
    <definedName name="krtrk" hidden="1">{"via1",#N/A,TRUE,"general";"via2",#N/A,TRUE,"general";"via3",#N/A,TRUE,"general"}</definedName>
    <definedName name="ku">#REF!</definedName>
    <definedName name="kyr" hidden="1">{"TAB1",#N/A,TRUE,"GENERAL";"TAB2",#N/A,TRUE,"GENERAL";"TAB3",#N/A,TRUE,"GENERAL";"TAB4",#N/A,TRUE,"GENERAL";"TAB5",#N/A,TRUE,"GENERAL"}</definedName>
    <definedName name="L.CARCAMO">#REF!</definedName>
    <definedName name="L.CIL">#REF!</definedName>
    <definedName name="L_">#REF!</definedName>
    <definedName name="L_TUB">#REF!</definedName>
    <definedName name="LICITACION">#REF!</definedName>
    <definedName name="LIMPIO">#REF!</definedName>
    <definedName name="List_cuadrillas">[26]Salarios!$D$8:$P$8</definedName>
    <definedName name="LISTA_DE_UNITARIOS">'[41]LISTA DE UNITARIOS'!#REF!</definedName>
    <definedName name="listado_equipo">[33]EQ!$A$6:$A$17</definedName>
    <definedName name="listado_materiales">[33]MAT!$A$6:$A$18</definedName>
    <definedName name="listado_mdo">[33]MDO!$A$6:$A$8</definedName>
    <definedName name="listado_transporte">[33]TTE!$A$6:$A$9</definedName>
    <definedName name="Listae">[40]Equipo!$A$2:$C$79</definedName>
    <definedName name="LISTAI">[40]Lista!$A:$E</definedName>
    <definedName name="Listam">[40]Materiales!$A$3:$C$262</definedName>
    <definedName name="Listamo">[40]MdeO!$A$4:$C$21</definedName>
    <definedName name="Listat">[40]Transporte!$A$3:$C$24</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#REF!</definedName>
    <definedName name="LOCA" localSheetId="0">[42]!absc</definedName>
    <definedName name="LOCA">[42]!absc</definedName>
    <definedName name="LOCA1" localSheetId="0">[43]!absc</definedName>
    <definedName name="LOCA1">[43]!absc</definedName>
    <definedName name="lolol" hidden="1">{"TAB1",#N/A,TRUE,"GENERAL";"TAB2",#N/A,TRUE,"GENERAL";"TAB3",#N/A,TRUE,"GENERAL";"TAB4",#N/A,TRUE,"GENERAL";"TAB5",#N/A,TRUE,"GENERAL"}</definedName>
    <definedName name="LORENa">#REF!</definedName>
    <definedName name="lplpl" hidden="1">{"via1",#N/A,TRUE,"general";"via2",#N/A,TRUE,"general";"via3",#N/A,TRUE,"general"}</definedName>
    <definedName name="M.DE.OBRA">[34]basicos!$A$47:$D$61</definedName>
    <definedName name="MACO">#REF!</definedName>
    <definedName name="mafdsf" hidden="1">{"via1",#N/A,TRUE,"general";"via2",#N/A,TRUE,"general";"via3",#N/A,TRUE,"general"}</definedName>
    <definedName name="mafe">#REF!</definedName>
    <definedName name="MAL">'[44]Estado Resumen'!#REF!&lt;2.5</definedName>
    <definedName name="MALO">'[45]ESTADO VÍA-CRIT.TECNICO'!#REF!&lt;2.5</definedName>
    <definedName name="mao" hidden="1">{"TAB1",#N/A,TRUE,"GENERAL";"TAB2",#N/A,TRUE,"GENERAL";"TAB3",#N/A,TRUE,"GENERAL";"TAB4",#N/A,TRUE,"GENERAL";"TAB5",#N/A,TRUE,"GENERAL"}</definedName>
    <definedName name="maow" hidden="1">{"via1",#N/A,TRUE,"general";"via2",#N/A,TRUE,"general";"via3",#N/A,TRUE,"general"}</definedName>
    <definedName name="marina">'[46]INF-SEM-INT'!$V$44</definedName>
    <definedName name="masor" hidden="1">{"via1",#N/A,TRUE,"general";"via2",#N/A,TRUE,"general";"via3",#N/A,TRUE,"general"}</definedName>
    <definedName name="MAT">#REF!</definedName>
    <definedName name="MAT_IT_1">[15]MATERIALES!$L$73</definedName>
    <definedName name="MAT_IT_10">[15]MATERIALES!$U$73</definedName>
    <definedName name="MAT_IT_11">[15]MATERIALES!$V$73</definedName>
    <definedName name="MAT_IT_12">[15]MATERIALES!$W$73</definedName>
    <definedName name="MAT_IT_13">[15]MATERIALES!$X$73</definedName>
    <definedName name="MAT_IT_14">[15]MATERIALES!$Y$73</definedName>
    <definedName name="MAT_IT_15">[15]MATERIALES!$Z$73</definedName>
    <definedName name="MAT_IT_16">[15]MATERIALES!$AA$73</definedName>
    <definedName name="MAT_IT_17">[15]MATERIALES!$AB$73</definedName>
    <definedName name="MAT_IT_18">[15]MATERIALES!$AC$73</definedName>
    <definedName name="MAT_IT_19">[15]MATERIALES!$AD$73</definedName>
    <definedName name="MAT_IT_2">[15]MATERIALES!$M$73</definedName>
    <definedName name="MAT_IT_20">[15]MATERIALES!$AE$73</definedName>
    <definedName name="MAT_IT_21">[15]MATERIALES!$AF$73</definedName>
    <definedName name="MAT_IT_22">[15]MATERIALES!$AG$73</definedName>
    <definedName name="MAT_IT_23">[15]MATERIALES!$AH$73</definedName>
    <definedName name="MAT_IT_24">[15]MATERIALES!$AI$73</definedName>
    <definedName name="MAT_IT_3">[15]MATERIALES!$N$73</definedName>
    <definedName name="MAT_IT_4">[15]MATERIALES!$O$73</definedName>
    <definedName name="MAT_IT_5">[15]MATERIALES!$P$73</definedName>
    <definedName name="MAT_IT_6">[15]MATERIALES!$Q$73</definedName>
    <definedName name="MAT_IT_7">[15]MATERIALES!$R$73</definedName>
    <definedName name="MAT_IT_8">[15]MATERIALES!$S$73</definedName>
    <definedName name="MAT_IT_9">[15]MATERIALES!$T$73</definedName>
    <definedName name="mate">[47]Mat!$A$2:$G$76</definedName>
    <definedName name="Materiales">[26]Mat!$A$8:$G$1192</definedName>
    <definedName name="mdd" hidden="1">{"via1",#N/A,TRUE,"general";"via2",#N/A,TRUE,"general";"via3",#N/A,TRUE,"general"}</definedName>
    <definedName name="MdeO">[40]MdeO!$A$4:$A$21</definedName>
    <definedName name="mdi">[48]MdeO!$A$4:$A$21</definedName>
    <definedName name="MDO">[33]MDO!$A$6:$D$8</definedName>
    <definedName name="MEC">'[8]DATOS SEMANALES'!$F$39:$Y$45</definedName>
    <definedName name="meg" hidden="1">{"TAB1",#N/A,TRUE,"GENERAL";"TAB2",#N/A,TRUE,"GENERAL";"TAB3",#N/A,TRUE,"GENERAL";"TAB4",#N/A,TRUE,"GENERAL";"TAB5",#N/A,TRUE,"GENERAL"}</definedName>
    <definedName name="mfgjrdt" hidden="1">{"TAB1",#N/A,TRUE,"GENERAL";"TAB2",#N/A,TRUE,"GENERAL";"TAB3",#N/A,TRUE,"GENERAL";"TAB4",#N/A,TRUE,"GENERAL";"TAB5",#N/A,TRUE,"GENERAL"}</definedName>
    <definedName name="mghm" hidden="1">{"via1",#N/A,TRUE,"general";"via2",#N/A,TRUE,"general";"via3",#N/A,TRUE,"general"}</definedName>
    <definedName name="MI">'[49]ANALISIS sanitaria 150 demol'!$C$182,'[49]ANALISIS sanitaria 150 demol'!$C$185,'[49]ANALISIS sanitaria 150 demol'!$C$180,'[49]ANALISIS sanitaria 150 demol'!$C$178,'[49]ANALISIS sanitaria 150 demol'!$C$177,'[49]ANALISIS sanitaria 150 demol'!$C$39,'[49]ANALISIS sanitaria 150 demol'!$C$40</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'[49]ANALISIS sanitaria 150 demol'!$C$182,'[49]ANALISIS sanitaria 150 demol'!$C$185,'[49]ANALISIS sanitaria 150 demol'!$C$180,'[49]ANALISIS sanitaria 150 demol'!$C$178,'[49]ANALISIS sanitaria 150 demol'!$C$177,'[49]ANALISIS sanitaria 150 demol'!$C$39,'[49]ANALISIS sanitaria 150 demol'!$C$40</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MO">[50]Datos!$C$3</definedName>
    <definedName name="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#REF!</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 hidden="1">{"TAB1",#N/A,TRUE,"GENERAL";"TAB2",#N/A,TRUE,"GENERAL";"TAB3",#N/A,TRUE,"GENERAL";"TAB4",#N/A,TRUE,"GENERAL";"TAB5",#N/A,TRUE,"GENERAL"}</definedName>
    <definedName name="NOMBRE">#REF!</definedName>
    <definedName name="nuevo"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NUMERO">'[8]DATOS SEMANALES'!$E$180:$Y$180</definedName>
    <definedName name="nxn" hidden="1">{"via1",#N/A,TRUE,"general";"via2",#N/A,TRUE,"general";"via3",#N/A,TRUE,"general"}</definedName>
    <definedName name="ñpñpñ" hidden="1">{"via1",#N/A,TRUE,"general";"via2",#N/A,TRUE,"general";"via3",#N/A,TRUE,"general"}</definedName>
    <definedName name="o9o9" hidden="1">{"via1",#N/A,TRUE,"general";"via2",#N/A,TRUE,"general";"via3",#N/A,TRUE,"general"}</definedName>
    <definedName name="OBJETO">'[24]RESUMEN SEMANA 1'!$H$4</definedName>
    <definedName name="OBSERV">#REF!</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[26]PRESUPUESTO!#REF!</definedName>
    <definedName name="PAPOFI">'[8]DATOS SEMANALES'!#REF!</definedName>
    <definedName name="PB">[26]PRESUPUESTO!#REF!</definedName>
    <definedName name="PC">[26]PRESUPUESTO!#REF!</definedName>
    <definedName name="PE">[26]PRESUPUESTO!#REF!</definedName>
    <definedName name="PER_PAV">#REF!</definedName>
    <definedName name="PESO_IT_1">[15]MATERIALES!$L$75</definedName>
    <definedName name="PESO_IT_10">[15]MATERIALES!$U$75</definedName>
    <definedName name="PESO_IT_11">[15]MATERIALES!$V$75</definedName>
    <definedName name="PESO_IT_12">[15]MATERIALES!$W$75</definedName>
    <definedName name="PESO_IT_13">[15]MATERIALES!$X$75</definedName>
    <definedName name="PESO_IT_14">[15]MATERIALES!$Y$75</definedName>
    <definedName name="PESO_IT_15">[15]MATERIALES!$Z$75</definedName>
    <definedName name="PESO_IT_16">[15]MATERIALES!$AA$75</definedName>
    <definedName name="PESO_IT_17">[15]MATERIALES!$AB$75</definedName>
    <definedName name="PESO_IT_18">[15]MATERIALES!$AC$75</definedName>
    <definedName name="PESO_IT_19">[15]MATERIALES!$AD$75</definedName>
    <definedName name="PESO_IT_2">[15]MATERIALES!$M$75</definedName>
    <definedName name="PESO_IT_20">[15]MATERIALES!$AE$75</definedName>
    <definedName name="PESO_IT_21">[15]MATERIALES!$AF$75</definedName>
    <definedName name="PESO_IT_22">[15]MATERIALES!$AG$75</definedName>
    <definedName name="PESO_IT_23">[15]MATERIALES!$AH$75</definedName>
    <definedName name="PESO_IT_24">[15]MATERIALES!$AI$75</definedName>
    <definedName name="PESO_IT_3">[15]MATERIALES!$N$75</definedName>
    <definedName name="PESO_IT_4">[15]MATERIALES!$O$75</definedName>
    <definedName name="PESO_IT_5">[15]MATERIALES!$P$75</definedName>
    <definedName name="PESO_IT_6">[15]MATERIALES!$Q$75</definedName>
    <definedName name="PESO_IT_7">[15]MATERIALES!$R$75</definedName>
    <definedName name="PESO_IT_8">[15]MATERIALES!$S$75</definedName>
    <definedName name="PESO_IT_9">[15]MATERIALES!$T$75</definedName>
    <definedName name="PKHK" hidden="1">{"TAB1",#N/A,TRUE,"GENERAL";"TAB2",#N/A,TRUE,"GENERAL";"TAB3",#N/A,TRUE,"GENERAL";"TAB4",#N/A,TRUE,"GENERAL";"TAB5",#N/A,TRUE,"GENERAL"}</definedName>
    <definedName name="pkj" hidden="1">{"TAB1",#N/A,TRUE,"GENERAL";"TAB2",#N/A,TRUE,"GENERAL";"TAB3",#N/A,TRUE,"GENERAL";"TAB4",#N/A,TRUE,"GENERAL";"TAB5",#N/A,TRUE,"GENERAL"}</definedName>
    <definedName name="PL">[26]PRESUPUESTO!#REF!</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ñ">[26]PRESUPUESTO!#REF!</definedName>
    <definedName name="po">[26]PRESUPUESTO!#REF!</definedName>
    <definedName name="POIUP" hidden="1">{"via1",#N/A,TRUE,"general";"via2",#N/A,TRUE,"general";"via3",#N/A,TRUE,"general"}</definedName>
    <definedName name="POL" hidden="1">{#N/A,#N/A,FALSE,"Hoja1";#N/A,#N/A,FALSE,"Hoja2"}</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OZ">#REF!</definedName>
    <definedName name="POZO">#REF!</definedName>
    <definedName name="POZO1.2">#REF!</definedName>
    <definedName name="POZOS">#REF!</definedName>
    <definedName name="ppppp9" hidden="1">{"via1",#N/A,TRUE,"general";"via2",#N/A,TRUE,"general";"via3",#N/A,TRUE,"general"}</definedName>
    <definedName name="pppppd" hidden="1">{"TAB1",#N/A,TRUE,"GENERAL";"TAB2",#N/A,TRUE,"GENERAL";"TAB3",#N/A,TRUE,"GENERAL";"TAB4",#N/A,TRUE,"GENERAL";"TAB5",#N/A,TRUE,"GENERAL"}</definedName>
    <definedName name="pqroj" hidden="1">{"via1",#N/A,TRUE,"general";"via2",#N/A,TRUE,"general";"via3",#N/A,TRUE,"general"}</definedName>
    <definedName name="PRE">#REF!</definedName>
    <definedName name="PRESUP">[19]PRES!$A:$E</definedName>
    <definedName name="PRESUPUESTO">[51]Pres_Com!$A$7:$G$275</definedName>
    <definedName name="PresupuestoCCI90F">[52]Pres_CDI90!$B$8:$H$576</definedName>
    <definedName name="PRIMER" hidden="1">{"via1",#N/A,TRUE,"general";"via2",#N/A,TRUE,"general";"via3",#N/A,TRUE,"general"}</definedName>
    <definedName name="PRIMERO">'[46]INF-SEM-INT'!$V$48:$W$48</definedName>
    <definedName name="PRIMET" hidden="1">{"TAB1",#N/A,TRUE,"GENERAL";"TAB2",#N/A,TRUE,"GENERAL";"TAB3",#N/A,TRUE,"GENERAL";"TAB4",#N/A,TRUE,"GENERAL";"TAB5",#N/A,TRUE,"GENERAL"}</definedName>
    <definedName name="Print_Area_MI">#REF!</definedName>
    <definedName name="PROG">'[8]DATOS SEMANALES'!$F$25:$Y$31</definedName>
    <definedName name="PRUEBA2">#REF!</definedName>
    <definedName name="ptope" hidden="1">{"TAB1",#N/A,TRUE,"GENERAL";"TAB2",#N/A,TRUE,"GENERAL";"TAB3",#N/A,TRUE,"GENERAL";"TAB4",#N/A,TRUE,"GENERAL";"TAB5",#N/A,TRUE,"GENERAL"}</definedName>
    <definedName name="ptopes" hidden="1">{"via1",#N/A,TRUE,"general";"via2",#N/A,TRUE,"general";"via3",#N/A,TRUE,"general"}</definedName>
    <definedName name="PUL" hidden="1">{#N/A,#N/A,FALSE,"Hoja1";#N/A,#N/A,FALSE,"Hoja2"}</definedName>
    <definedName name="q">[36]MdeO!$A$4:$A$21</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E">[36]Equipo!$A$3:$A$79</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sdvs">#REF!</definedName>
    <definedName name="qw" hidden="1">{"via1",#N/A,TRUE,"general";"via2",#N/A,TRUE,"general";"via3",#N/A,TRUE,"general"}</definedName>
    <definedName name="qwdas2" hidden="1">{"via1",#N/A,TRUE,"general";"via2",#N/A,TRUE,"general";"via3",#N/A,TRUE,"general"}</definedName>
    <definedName name="qwe">#REF!</definedName>
    <definedName name="qweqe" hidden="1">{"TAB1",#N/A,TRUE,"GENERAL";"TAB2",#N/A,TRUE,"GENERAL";"TAB3",#N/A,TRUE,"GENERAL";"TAB4",#N/A,TRUE,"GENERAL";"TAB5",#N/A,TRUE,"GENERAL"}</definedName>
    <definedName name="qwqwqwj" hidden="1">{"TAB1",#N/A,TRUE,"GENERAL";"TAB2",#N/A,TRUE,"GENERAL";"TAB3",#N/A,TRUE,"GENERAL";"TAB4",#N/A,TRUE,"GENERAL";"TAB5",#N/A,TRUE,"GENERAL"}</definedName>
    <definedName name="RA">#REF!</definedName>
    <definedName name="RANGO">[22]MAT!#REF!</definedName>
    <definedName name="RANGOA">#REF!</definedName>
    <definedName name="RANGOB">#REF!</definedName>
    <definedName name="RB">#REF!</definedName>
    <definedName name="RE" hidden="1">{#N/A,#N/A,FALSE,"Hoja1";#N/A,#N/A,FALSE,"Hoja2"}</definedName>
    <definedName name="REAJUSTE">#REF!</definedName>
    <definedName name="REAJUSTES">#REF!</definedName>
    <definedName name="REEMB">'[8]DATOS SEMANALES'!#REF!</definedName>
    <definedName name="REG">'[44]Estado Resumen'!XFC1&gt;2.5</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GULAR">'[45]ESTADO VÍA-CRIT.TECNICO'!XFC1&gt;2.5</definedName>
    <definedName name="REJHE" hidden="1">{"via1",#N/A,TRUE,"general";"via2",#N/A,TRUE,"general";"via3",#N/A,TRUE,"general"}</definedName>
    <definedName name="rell">#REF!</definedName>
    <definedName name="RELLG">#REF!</definedName>
    <definedName name="REP.PAV">'[5]factores A.N.'!$F$15:$F$69</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SOP">'[8]DATOS SEMANALES'!#REF!</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'[8]DATOS SEMANALES'!#REF!</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V">#REF!</definedName>
    <definedName name="rwt" hidden="1">{"via1",#N/A,TRUE,"general";"via2",#N/A,TRUE,"general";"via3",#N/A,TRUE,"general"}</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#REF!</definedName>
    <definedName name="SA">[26]PRESUPUESTO!#REF!</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alarios">[26]Salarios!$A$8:$P$17</definedName>
    <definedName name="SALID1">#REF!</definedName>
    <definedName name="SB">[26]PRESUPUESTO!#REF!</definedName>
    <definedName name="sbgfbgdr" hidden="1">{"via1",#N/A,TRUE,"general";"via2",#N/A,TRUE,"general";"via3",#N/A,TRUE,"general"}</definedName>
    <definedName name="SC">[26]PRESUPUESTO!#REF!</definedName>
    <definedName name="SCIV">'[8]DATOS SEMANALES'!$F$74:$Y$80</definedName>
    <definedName name="SCUNIDAD">#REF!</definedName>
    <definedName name="sd" hidden="1">{"TAB1",#N/A,TRUE,"GENERAL";"TAB2",#N/A,TRUE,"GENERAL";"TAB3",#N/A,TRUE,"GENERAL";"TAB4",#N/A,TRUE,"GENERAL";"TAB5",#N/A,TRUE,"GENERAL"}</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FCE" hidden="1">{"TAB1",#N/A,TRUE,"GENERAL";"TAB2",#N/A,TRUE,"GENERAL";"TAB3",#N/A,TRUE,"GENERAL";"TAB4",#N/A,TRUE,"GENERAL";"TAB5",#N/A,TRUE,"GENERAL"}</definedName>
    <definedName name="sdfd" hidden="1">{"via1",#N/A,TRUE,"general";"via2",#N/A,TRUE,"general";"via3",#N/A,TRUE,"general"}</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[27]basicos!$A$149:$F$161</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FS">'[8]DATOS SEMANALES'!#REF!</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E">[26]PRESUPUESTO!#REF!</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GDGD">'[8]DATOS SEMANALES'!#REF!</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fv">#REF!</definedName>
    <definedName name="SL">[26]PRESUPUESTO!#REF!</definedName>
    <definedName name="SMEC">'[8]DATOS SEMANALES'!$F$67:$Y$73</definedName>
    <definedName name="srwrwr" hidden="1">{"TAB1",#N/A,TRUE,"GENERAL";"TAB2",#N/A,TRUE,"GENERAL";"TAB3",#N/A,TRUE,"GENERAL";"TAB4",#N/A,TRUE,"GENERAL";"TAB5",#N/A,TRUE,"GENERAL"}</definedName>
    <definedName name="SS">#REF!</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UBTOTAL">#REF!</definedName>
    <definedName name="Summary">#REF!</definedName>
    <definedName name="swsw" hidden="1">{"via1",#N/A,TRUE,"general";"via2",#N/A,TRUE,"general";"via3",#N/A,TRUE,"general"}</definedName>
    <definedName name="swsw3" hidden="1">{"TAB1",#N/A,TRUE,"GENERAL";"TAB2",#N/A,TRUE,"GENERAL";"TAB3",#N/A,TRUE,"GENERAL";"TAB4",#N/A,TRUE,"GENERAL";"TAB5",#N/A,TRUE,"GENERAL"}</definedName>
    <definedName name="t" localSheetId="0">[2]!absc</definedName>
    <definedName name="t">[2]!absc</definedName>
    <definedName name="T.1_POZ">[53]TUBERIA!$AB$10:$AB$84</definedName>
    <definedName name="T.3">[31]CANT.5921!#REF!</definedName>
    <definedName name="T.VIA">'[5]factores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'[5]factores A.N.'!$H$8:$H$33</definedName>
    <definedName name="T1_FC1_9">'[5]factores A.N.'!$J$8:$J$33</definedName>
    <definedName name="T1_FC2.2">[54]FACTORES!$M$8:$M$23</definedName>
    <definedName name="T11SF15">#REF!</definedName>
    <definedName name="T11SF19">#REF!</definedName>
    <definedName name="T12SF15">#REF!</definedName>
    <definedName name="T12SF19">#REF!</definedName>
    <definedName name="T1RF15">#REF!</definedName>
    <definedName name="T1RF19">#REF!</definedName>
    <definedName name="T2.PVC">'[5]factores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'[5]factores A.N.'!$I$8:$I$33</definedName>
    <definedName name="T2_FC1_9">'[5]factores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5t5" hidden="1">{"TAB1",#N/A,TRUE,"GENERAL";"TAB2",#N/A,TRUE,"GENERAL";"TAB3",#N/A,TRUE,"GENERAL";"TAB4",#N/A,TRUE,"GENERAL";"TAB5",#N/A,TRUE,"GENERAL"}</definedName>
    <definedName name="TA">[26]PRESUPUESTO!#REF!</definedName>
    <definedName name="TABLA">#REF!</definedName>
    <definedName name="TB">[26]PRESUPUESTO!#REF!</definedName>
    <definedName name="TC">[26]PRESUPUESTO!#REF!</definedName>
    <definedName name="tdy" hidden="1">{"TAB1",#N/A,TRUE,"GENERAL";"TAB2",#N/A,TRUE,"GENERAL";"TAB3",#N/A,TRUE,"GENERAL";"TAB4",#N/A,TRUE,"GENERAL";"TAB5",#N/A,TRUE,"GENERAL"}</definedName>
    <definedName name="TE">[26]PRESUPUESTO!#REF!</definedName>
    <definedName name="Técnico_1">[15]MATERIALES!$M$82</definedName>
    <definedName name="Técnico_2">[15]MATERIALES!$M$83</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IPO">#REF!</definedName>
    <definedName name="titu">#REF!</definedName>
    <definedName name="titu2">#REF!</definedName>
    <definedName name="TITULO">#REF!</definedName>
    <definedName name="TL">[26]PRESUPUESTO!#REF!</definedName>
    <definedName name="tortas" hidden="1">{"TAB1",#N/A,TRUE,"GENERAL";"TAB2",#N/A,TRUE,"GENERAL";"TAB3",#N/A,TRUE,"GENERAL";"TAB4",#N/A,TRUE,"GENERAL";"TAB5",#N/A,TRUE,"GENERAL"}</definedName>
    <definedName name="tortas2" hidden="1">{"via1",#N/A,TRUE,"general";"via2",#N/A,TRUE,"general";"via3",#N/A,TRUE,"general"}</definedName>
    <definedName name="tot">#REF!</definedName>
    <definedName name="TOTAL">#REF!</definedName>
    <definedName name="tr" hidden="1">{"TAB1",#N/A,TRUE,"GENERAL";"TAB2",#N/A,TRUE,"GENERAL";"TAB3",#N/A,TRUE,"GENERAL";"TAB4",#N/A,TRUE,"GENERAL";"TAB5",#N/A,TRUE,"GENERAL"}</definedName>
    <definedName name="TRABEXC">'[8]DATOS SEMANALES'!$F$88:$Y$108</definedName>
    <definedName name="TRAMO">#REF!</definedName>
    <definedName name="TRANSPORI" hidden="1">{#N/A,#N/A,TRUE,"INGENIERIA";#N/A,#N/A,TRUE,"COMPRAS";#N/A,#N/A,TRUE,"DIRECCION";#N/A,#N/A,TRUE,"RESUMEN"}</definedName>
    <definedName name="Transporte">[26]Trans!$A$12:$I$63</definedName>
    <definedName name="TRANSPORTES">[34]basicos!$A$149:$F$161</definedName>
    <definedName name="TRAT">[55]desmonte!$E$48</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IANG">#REF!</definedName>
    <definedName name="trjfgjh" hidden="1">{"via1",#N/A,TRUE,"general";"via2",#N/A,TRUE,"general";"via3",#N/A,TRUE,"general"}</definedName>
    <definedName name="Trompo">[15]MATERIALES!$M$87</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A">[26]PRESUPUESTO!#REF!</definedName>
    <definedName name="TTB">[26]PRESUPUESTO!#REF!</definedName>
    <definedName name="TTC">[26]PRESUPUESTO!#REF!</definedName>
    <definedName name="TTE">[26]PRESUPUESTO!#REF!</definedName>
    <definedName name="TTL">[26]PRESUPUESTO!#REF!</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#REF!</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NDS">[19]UNDS!$A:$B</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SO_RADIO">#REF!</definedName>
    <definedName name="uu" hidden="1">{"TAB1",#N/A,TRUE,"GENERAL";"TAB2",#N/A,TRUE,"GENERAL";"TAB3",#N/A,TRUE,"GENERAL";"TAB4",#N/A,TRUE,"GENERAL";"TAB5",#N/A,TRUE,"GENERAL"}</definedName>
    <definedName name="uuu" hidden="1">{"TAB1",#N/A,TRUE,"GENERAL";"TAB2",#N/A,TRUE,"GENERAL";"TAB3",#N/A,TRUE,"GENERAL";"TAB4",#N/A,TRUE,"GENERAL";"TAB5",#N/A,TRUE,"GENERAL"}</definedName>
    <definedName name="UUUU">#REF!</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alor1">#REF!</definedName>
    <definedName name="VALOR1222">#REF!</definedName>
    <definedName name="valor2">#REF!</definedName>
    <definedName name="VALOR3">#REF!</definedName>
    <definedName name="VALOR55">#REF!</definedName>
    <definedName name="vbvbvbvb" hidden="1">{"TAB1",#N/A,TRUE,"GENERAL";"TAB2",#N/A,TRUE,"GENERAL";"TAB3",#N/A,TRUE,"GENERAL";"TAB4",#N/A,TRUE,"GENERAL";"TAB5",#N/A,TRUE,"GENERAL"}</definedName>
    <definedName name="vdfvuio" hidden="1">{"via1",#N/A,TRUE,"general";"via2",#N/A,TRUE,"general";"via3",#N/A,TRUE,"general"}</definedName>
    <definedName name="vdsvnj" hidden="1">{"via1",#N/A,TRUE,"general";"via2",#N/A,TRUE,"general";"via3",#N/A,TRUE,"general"}</definedName>
    <definedName name="VEH">'[8]DATOS SEMANALES'!$F$109:$Y$122</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IA">#REF!</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RTTLPPTO">#REF!</definedName>
    <definedName name="vs">#REF!</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#REF!</definedName>
    <definedName name="vvvvt" hidden="1">{"via1",#N/A,TRUE,"general";"via2",#N/A,TRUE,"general";"via3",#N/A,TRUE,"general"}</definedName>
    <definedName name="vvvvvvf" hidden="1">{"via1",#N/A,TRUE,"general";"via2",#N/A,TRUE,"general";"via3",#N/A,TRUE,"general"}</definedName>
    <definedName name="vy" hidden="1">{"TAB1",#N/A,TRUE,"GENERAL";"TAB2",#N/A,TRUE,"GENERAL";"TAB3",#N/A,TRUE,"GENERAL";"TAB4",#N/A,TRUE,"GENERAL";"TAB5",#N/A,TRUE,"GENERAL"}</definedName>
    <definedName name="W">#REF!</definedName>
    <definedName name="w2w2w" hidden="1">{"via1",#N/A,TRUE,"general";"via2",#N/A,TRUE,"general";"via3",#N/A,TRUE,"general"}</definedName>
    <definedName name="WEFVETRE">#REF!</definedName>
    <definedName name="WER">'[11]Res-Accide-10'!$S$2:$S$7</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ILSON">'[11]Res-Accide-10'!#REF!</definedName>
    <definedName name="WQEEWQ" hidden="1">{"TAB1",#N/A,TRUE,"GENERAL";"TAB2",#N/A,TRUE,"GENERAL";"TAB3",#N/A,TRUE,"GENERAL";"TAB4",#N/A,TRUE,"GENERAL";"TAB5",#N/A,TRUE,"GENERAL"}</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OBRASC." hidden="1">{"AURES1",#N/A,FALSE,"GENERAL";"AURES2",#N/A,FALSE,"GENERAL";"AURES3",#N/A,FALSE,"GENERAL";"AURES4",#N/A,FALSE,"GENERAL";"AURES5",#N/A,FALSE,"GENERAL";"AURES6",#N/A,FALSE,"GENERAL";"AURES7",#N/A,FALSE,"GENERAL"}</definedName>
    <definedName name="wrn.Resumen." hidden="1">{#N/A,#N/A,FALSE,"Hoja1";#N/A,#N/A,FALSE,"Hoja2"}</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TAB1." hidden="1">{TRUE,TRUE,-1.25,-16.25,772.5,492.75,FALSE,FALSE,TRUE,FALSE,0,1,#N/A,10,#N/A,15.5208333333333,44.3846153846154,1,FALSE,FALSE,3,TRUE,1,FALSE,75,"Swvu.TAB1.","ACwvu.TAB1.",39,FALSE,FALSE,0.669291338582677,0.551181102362205,0.511811023622047,0.708661417322835,2,"","&amp;L&amp;8Adendo No. 6&amp;R&amp;8Página 5.&amp;P",TRUE,FALSE,FALSE,FALSE,1,100,#N/A,#N/A,"=R10C1:R190C9","=R1:R9",#N/A,#N/A,FALSE,FALSE,TRUE,1,300,300,FALSE,FALSE,TRUE,TRUE,TRUE}</definedName>
    <definedName name="wvu.TAB2." hidden="1">{TRUE,TRUE,-1.25,-16.25,772.5,492.75,FALSE,FALSE,TRUE,FALSE,0,1,#N/A,203,#N/A,15.5208333333333,45.2307692307692,1,FALSE,FALSE,3,TRUE,1,FALSE,75,"Swvu.TAB2.","ACwvu.TAB2.",39,FALSE,FALSE,0.65,0.55,0.5,0.71,2,"","&amp;L&amp;8Adendo No. 6&amp;R&amp;8Página 5.&amp;P",TRUE,FALSE,FALSE,FALSE,1,100,#N/A,#N/A,"=R203C1:R331C9","=R193:R202",#N/A,#N/A,FALSE,FALSE,TRUE,1,300,300,FALSE,FALSE,TRUE,TRUE,TRUE}</definedName>
    <definedName name="wvu.TAB3." hidden="1">{TRUE,TRUE,-1.25,-16.25,772.5,492.75,FALSE,FALSE,TRUE,FALSE,0,1,#N/A,305,#N/A,15.5208333333333,41.5714285714286,1,FALSE,FALSE,3,TRUE,1,FALSE,75,"Swvu.TAB3.","ACwvu.TAB3.",39,FALSE,FALSE,0.65,0.55,0.5,0.71,2,"","&amp;L&amp;8Adendo No. 6&amp;R&amp;8Página 5.&amp;P",TRUE,FALSE,FALSE,FALSE,1,100,#N/A,#N/A,"=R346C1:R558C9","=R336:R345",#N/A,#N/A,FALSE,FALSE,TRUE,1,300,300,FALSE,FALSE,TRUE,TRUE,TRUE}</definedName>
    <definedName name="wvu.TAB4." hidden="1">{TRUE,TRUE,-1.25,-16.25,772.5,492.75,FALSE,FALSE,TRUE,FALSE,0,1,#N/A,574,#N/A,15.5208333333333,45.1538461538462,1,FALSE,FALSE,3,TRUE,1,FALSE,75,"Swvu.TAB4.","ACwvu.TAB4.",39,FALSE,FALSE,0.65,0.55,0.5,0.71,2,"","&amp;L&amp;8Adendo No. 6
&amp;R&amp;8Página 5.&amp;P",TRUE,FALSE,FALSE,FALSE,1,100,#N/A,#N/A,"=R574C1:R842C9","=R564:R573",#N/A,#N/A,FALSE,FALSE,TRUE,1,300,300,FALSE,FALSE,TRUE,TRUE,TRUE}</definedName>
    <definedName name="wvu.TAB5." hidden="1">{TRUE,TRUE,-1.25,-16.25,772.5,492.75,FALSE,FALSE,TRUE,FALSE,0,1,#N/A,856,#N/A,15.5208333333333,42.2307692307692,1,FALSE,FALSE,3,TRUE,1,FALSE,75,"Swvu.TAB5.","ACwvu.TAB5.",70,FALSE,FALSE,0.65,0.55,0.5,0.71,2,"","&amp;L&amp;8Adendo No. 6&amp;R&amp;8Página 5.&amp;P",TRUE,FALSE,FALSE,FALSE,1,100,#N/A,#N/A,"=R856C1:R1054C9","=R846:R855",#N/A,#N/A,FALSE,FALSE,TRUE,1,300,300,FALSE,FALSE,TRUE,TRUE,TRUE}</definedName>
    <definedName name="wwded3" hidden="1">{"via1",#N/A,TRUE,"general";"via2",#N/A,TRUE,"general";"via3",#N/A,TRUE,"general"}</definedName>
    <definedName name="wWW">#REF!</definedName>
    <definedName name="wwwwe" hidden="1">{"TAB1",#N/A,TRUE,"GENERAL";"TAB2",#N/A,TRUE,"GENERAL";"TAB3",#N/A,TRUE,"GENERAL";"TAB4",#N/A,TRUE,"GENERAL";"TAB5",#N/A,TRUE,"GENERAL"}</definedName>
    <definedName name="wwwwwww">#REF!</definedName>
    <definedName name="WX">'[8]DATOS SEMANALES'!#REF!</definedName>
    <definedName name="wyty" hidden="1">{"via1",#N/A,TRUE,"general";"via2",#N/A,TRUE,"general";"via3",#N/A,TRUE,"general"}</definedName>
    <definedName name="x">#REF!</definedName>
    <definedName name="xcbvbs" hidden="1">{"TAB1",#N/A,TRUE,"GENERAL";"TAB2",#N/A,TRUE,"GENERAL";"TAB3",#N/A,TRUE,"GENERAL";"TAB4",#N/A,TRUE,"GENERAL";"TAB5",#N/A,TRUE,"GENERAL"}</definedName>
    <definedName name="xsxs" hidden="1">{"TAB1",#N/A,TRUE,"GENERAL";"TAB2",#N/A,TRUE,"GENERAL";"TAB3",#N/A,TRUE,"GENERAL";"TAB4",#N/A,TRUE,"GENERAL";"TAB5",#N/A,TRUE,"GENERAL"}</definedName>
    <definedName name="XX">#REF!</definedName>
    <definedName name="xxfg" hidden="1">{"via1",#N/A,TRUE,"general";"via2",#N/A,TRUE,"general";"via3",#N/A,TRUE,"general"}</definedName>
    <definedName name="xxxxxds" hidden="1">{"via1",#N/A,TRUE,"general";"via2",#N/A,TRUE,"general";"via3",#N/A,TRUE,"general"}</definedName>
    <definedName name="XXXXXXXXXX">#REF!</definedName>
    <definedName name="xxxxxxxxxx29" hidden="1">{"via1",#N/A,TRUE,"general";"via2",#N/A,TRUE,"general";"via3",#N/A,TRUE,"general"}</definedName>
    <definedName name="XXXXXXXXXXXX">#REF!</definedName>
    <definedName name="xz">#REF!</definedName>
    <definedName name="xzx">'[8]DATOS SEMANALES'!#REF!</definedName>
    <definedName name="XZXZV" hidden="1">{"via1",#N/A,TRUE,"general";"via2",#N/A,TRUE,"general";"via3",#N/A,TRUE,"general"}</definedName>
    <definedName name="y"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hidden="1">{"via1",#N/A,TRUE,"general";"via2",#N/A,TRUE,"general";"via3",#N/A,TRUE,"general"}</definedName>
    <definedName name="zx">#REF!</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 name="ZZZZZZZZZZZ">'[21]A. P. U.'!#REF!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4" i="1" l="1"/>
  <c r="I327" i="1"/>
  <c r="I263" i="1"/>
  <c r="I265" i="1"/>
  <c r="I65" i="1"/>
  <c r="I66" i="1"/>
  <c r="I67" i="1"/>
  <c r="I68" i="1"/>
  <c r="I69" i="1"/>
  <c r="I328" i="1" l="1"/>
  <c r="F356" i="1" l="1"/>
  <c r="I7" i="1"/>
  <c r="I8" i="1"/>
  <c r="I9" i="1"/>
  <c r="I10" i="1"/>
  <c r="I11" i="1"/>
  <c r="I12" i="1"/>
  <c r="I16" i="1"/>
  <c r="I17" i="1"/>
  <c r="I18" i="1"/>
  <c r="I19" i="1"/>
  <c r="I23" i="1"/>
  <c r="G24" i="1"/>
  <c r="I24" i="1" s="1"/>
  <c r="I25" i="1"/>
  <c r="I26" i="1"/>
  <c r="I27" i="1"/>
  <c r="I28" i="1"/>
  <c r="G29" i="1"/>
  <c r="I29" i="1" s="1"/>
  <c r="I30" i="1"/>
  <c r="I31" i="1"/>
  <c r="I32" i="1"/>
  <c r="I33" i="1"/>
  <c r="I34" i="1"/>
  <c r="G38" i="1"/>
  <c r="I38" i="1" s="1"/>
  <c r="I39" i="1"/>
  <c r="I40" i="1"/>
  <c r="I41" i="1"/>
  <c r="I42" i="1"/>
  <c r="G43" i="1"/>
  <c r="I43" i="1" s="1"/>
  <c r="G44" i="1"/>
  <c r="I44" i="1" s="1"/>
  <c r="G45" i="1"/>
  <c r="I45" i="1" s="1"/>
  <c r="I46" i="1"/>
  <c r="I47" i="1"/>
  <c r="I50" i="1"/>
  <c r="I51" i="1"/>
  <c r="I52" i="1"/>
  <c r="I53" i="1"/>
  <c r="I54" i="1"/>
  <c r="I55" i="1"/>
  <c r="I56" i="1"/>
  <c r="I57" i="1"/>
  <c r="I58" i="1"/>
  <c r="I59" i="1"/>
  <c r="I63" i="1"/>
  <c r="I64" i="1"/>
  <c r="I70" i="1"/>
  <c r="I71" i="1"/>
  <c r="I72" i="1"/>
  <c r="I73" i="1"/>
  <c r="I77" i="1"/>
  <c r="I78" i="1"/>
  <c r="I79" i="1"/>
  <c r="I80" i="1"/>
  <c r="G81" i="1"/>
  <c r="I81" i="1" s="1"/>
  <c r="I82" i="1"/>
  <c r="I83" i="1"/>
  <c r="I84" i="1"/>
  <c r="I85" i="1"/>
  <c r="G86" i="1"/>
  <c r="I86" i="1" s="1"/>
  <c r="G87" i="1"/>
  <c r="I87" i="1" s="1"/>
  <c r="I92" i="1"/>
  <c r="I93" i="1"/>
  <c r="I94" i="1"/>
  <c r="I95" i="1"/>
  <c r="I96" i="1"/>
  <c r="I97" i="1"/>
  <c r="I98" i="1"/>
  <c r="I99" i="1"/>
  <c r="I100" i="1"/>
  <c r="I102" i="1"/>
  <c r="I103" i="1"/>
  <c r="I104" i="1"/>
  <c r="I105" i="1"/>
  <c r="I106" i="1"/>
  <c r="I107" i="1"/>
  <c r="I108" i="1"/>
  <c r="I109" i="1"/>
  <c r="I110" i="1"/>
  <c r="I111" i="1"/>
  <c r="I112" i="1"/>
  <c r="I114" i="1"/>
  <c r="I115" i="1"/>
  <c r="I116" i="1"/>
  <c r="I117" i="1"/>
  <c r="I118" i="1"/>
  <c r="I119" i="1"/>
  <c r="I120" i="1"/>
  <c r="I121" i="1"/>
  <c r="I122" i="1"/>
  <c r="I123" i="1"/>
  <c r="I124" i="1"/>
  <c r="I125" i="1"/>
  <c r="I127" i="1"/>
  <c r="I128" i="1"/>
  <c r="I129" i="1"/>
  <c r="I130" i="1"/>
  <c r="I131" i="1"/>
  <c r="I132" i="1"/>
  <c r="I133" i="1"/>
  <c r="I134" i="1"/>
  <c r="I135" i="1"/>
  <c r="I136" i="1"/>
  <c r="I137" i="1"/>
  <c r="I138" i="1"/>
  <c r="I139" i="1"/>
  <c r="I140" i="1"/>
  <c r="I141" i="1"/>
  <c r="I142" i="1"/>
  <c r="I144" i="1"/>
  <c r="I145" i="1"/>
  <c r="I146" i="1"/>
  <c r="I147" i="1"/>
  <c r="I148" i="1"/>
  <c r="I149" i="1"/>
  <c r="I150" i="1"/>
  <c r="I151" i="1"/>
  <c r="I152" i="1"/>
  <c r="I153" i="1"/>
  <c r="I154" i="1"/>
  <c r="I155" i="1"/>
  <c r="I156" i="1"/>
  <c r="I157" i="1"/>
  <c r="I158" i="1"/>
  <c r="I159" i="1"/>
  <c r="I160" i="1"/>
  <c r="I161" i="1"/>
  <c r="I162" i="1"/>
  <c r="I163" i="1"/>
  <c r="I165" i="1"/>
  <c r="I167" i="1"/>
  <c r="I168" i="1"/>
  <c r="I169" i="1"/>
  <c r="I170" i="1"/>
  <c r="I171" i="1"/>
  <c r="I172" i="1"/>
  <c r="I173" i="1"/>
  <c r="I174" i="1"/>
  <c r="I175" i="1"/>
  <c r="I176" i="1"/>
  <c r="I177" i="1"/>
  <c r="I178" i="1"/>
  <c r="I179" i="1"/>
  <c r="I180" i="1"/>
  <c r="I181" i="1"/>
  <c r="I182" i="1"/>
  <c r="I183" i="1"/>
  <c r="I184" i="1"/>
  <c r="I185" i="1"/>
  <c r="I186" i="1"/>
  <c r="I187" i="1"/>
  <c r="I188" i="1"/>
  <c r="I189" i="1"/>
  <c r="G194" i="1"/>
  <c r="I194" i="1" s="1"/>
  <c r="G195" i="1"/>
  <c r="I195" i="1" s="1"/>
  <c r="I197" i="1"/>
  <c r="I198" i="1"/>
  <c r="I199" i="1"/>
  <c r="I200" i="1"/>
  <c r="I201" i="1"/>
  <c r="I202" i="1"/>
  <c r="I203" i="1"/>
  <c r="I205" i="1"/>
  <c r="I206" i="1"/>
  <c r="I207" i="1"/>
  <c r="I208" i="1"/>
  <c r="I209" i="1"/>
  <c r="I210" i="1"/>
  <c r="I211" i="1"/>
  <c r="I212" i="1"/>
  <c r="I213" i="1"/>
  <c r="I214" i="1"/>
  <c r="I216" i="1"/>
  <c r="I217" i="1"/>
  <c r="I218" i="1"/>
  <c r="I219" i="1"/>
  <c r="I220" i="1"/>
  <c r="I221" i="1"/>
  <c r="I222" i="1"/>
  <c r="I223" i="1"/>
  <c r="I224" i="1"/>
  <c r="I226" i="1"/>
  <c r="I227" i="1"/>
  <c r="I228" i="1"/>
  <c r="I230" i="1"/>
  <c r="I232" i="1"/>
  <c r="I233" i="1"/>
  <c r="I234" i="1"/>
  <c r="I235" i="1"/>
  <c r="I237" i="1"/>
  <c r="I238" i="1"/>
  <c r="I239" i="1"/>
  <c r="I241" i="1"/>
  <c r="I242" i="1"/>
  <c r="I243" i="1"/>
  <c r="I244" i="1"/>
  <c r="I245" i="1"/>
  <c r="I248" i="1"/>
  <c r="I249" i="1"/>
  <c r="I250" i="1"/>
  <c r="I251" i="1"/>
  <c r="I252" i="1"/>
  <c r="I253" i="1"/>
  <c r="I254" i="1"/>
  <c r="I255" i="1"/>
  <c r="I256" i="1"/>
  <c r="I257" i="1"/>
  <c r="I258" i="1"/>
  <c r="I259" i="1"/>
  <c r="I260" i="1"/>
  <c r="I261" i="1"/>
  <c r="I262" i="1"/>
  <c r="I269" i="1"/>
  <c r="G270" i="1"/>
  <c r="I270" i="1" s="1"/>
  <c r="I271" i="1"/>
  <c r="I272" i="1"/>
  <c r="G273" i="1"/>
  <c r="I273" i="1" s="1"/>
  <c r="I274" i="1"/>
  <c r="I275" i="1"/>
  <c r="I279" i="1"/>
  <c r="I280" i="1"/>
  <c r="I281" i="1"/>
  <c r="I282" i="1"/>
  <c r="I283" i="1"/>
  <c r="I284" i="1"/>
  <c r="I285" i="1"/>
  <c r="G286" i="1"/>
  <c r="I286" i="1" s="1"/>
  <c r="I287" i="1"/>
  <c r="I288" i="1"/>
  <c r="I289" i="1"/>
  <c r="I290" i="1"/>
  <c r="I291" i="1"/>
  <c r="I292" i="1"/>
  <c r="I293" i="1"/>
  <c r="G297" i="1"/>
  <c r="I297" i="1" s="1"/>
  <c r="G298" i="1"/>
  <c r="I298" i="1" s="1"/>
  <c r="G299" i="1"/>
  <c r="I299" i="1" s="1"/>
  <c r="G300" i="1"/>
  <c r="I300" i="1" s="1"/>
  <c r="G301" i="1"/>
  <c r="I301" i="1" s="1"/>
  <c r="G302" i="1"/>
  <c r="I302" i="1" s="1"/>
  <c r="G303" i="1"/>
  <c r="I303" i="1" s="1"/>
  <c r="G304" i="1"/>
  <c r="I304" i="1" s="1"/>
  <c r="G305" i="1"/>
  <c r="I305" i="1" s="1"/>
  <c r="G306" i="1"/>
  <c r="I306" i="1" s="1"/>
  <c r="I307" i="1"/>
  <c r="I308" i="1"/>
  <c r="I309" i="1"/>
  <c r="I310" i="1"/>
  <c r="G311" i="1"/>
  <c r="I311" i="1" s="1"/>
  <c r="I312" i="1"/>
  <c r="I313" i="1"/>
  <c r="I314" i="1"/>
  <c r="I318" i="1"/>
  <c r="I319" i="1"/>
  <c r="I320" i="1"/>
  <c r="I321" i="1"/>
  <c r="I322" i="1"/>
  <c r="I323" i="1"/>
  <c r="I331" i="1"/>
  <c r="I332" i="1"/>
  <c r="I333" i="1"/>
  <c r="I20" i="1" l="1"/>
  <c r="I266" i="1"/>
  <c r="I190" i="1"/>
  <c r="I294" i="1"/>
  <c r="I324" i="1"/>
  <c r="I74" i="1"/>
  <c r="I88" i="1"/>
  <c r="I60" i="1"/>
  <c r="I13" i="1"/>
  <c r="I334" i="1"/>
  <c r="I276" i="1"/>
  <c r="I35" i="1"/>
  <c r="I315" i="1"/>
  <c r="I336" i="1" l="1"/>
  <c r="I338" i="1" s="1"/>
  <c r="I337" i="1" l="1"/>
  <c r="I339" i="1"/>
  <c r="I340" i="1" s="1"/>
  <c r="I341" i="1" l="1"/>
  <c r="H341" i="1" s="1"/>
  <c r="I342" i="1" l="1"/>
  <c r="I348" i="1" s="1"/>
</calcChain>
</file>

<file path=xl/sharedStrings.xml><?xml version="1.0" encoding="utf-8"?>
<sst xmlns="http://schemas.openxmlformats.org/spreadsheetml/2006/main" count="814" uniqueCount="550">
  <si>
    <t>VALOR TOTAL DEL PROYECTO</t>
  </si>
  <si>
    <t>PLAN DE GESTIÓN INTEGRAL DE OBRAS (PGIO)</t>
  </si>
  <si>
    <t>VALOR CERTIFICACIONES RETILAP</t>
  </si>
  <si>
    <t>VALOR CERTIFICACIONES RETIE</t>
  </si>
  <si>
    <t>COSTOS DE SUMINISTRO DE BIENES Y SERVICIOS</t>
  </si>
  <si>
    <t>TOTAL COSTOS DIRECTOS + INDIRECTOS</t>
  </si>
  <si>
    <t xml:space="preserve">TOTAL COSTOS INDIRECTOS  A.I.U  </t>
  </si>
  <si>
    <t>IVA/UTILIDAD</t>
  </si>
  <si>
    <t>UTILIDAD %</t>
  </si>
  <si>
    <t>IMPREVISTOS %</t>
  </si>
  <si>
    <t>ADMINISTRACION  %</t>
  </si>
  <si>
    <t>TOTAL COSTOS DIRECTOS</t>
  </si>
  <si>
    <t>M2</t>
  </si>
  <si>
    <t>Aseo general de la obra</t>
  </si>
  <si>
    <t>UND</t>
  </si>
  <si>
    <t>Suministro e instalaciòn de bicicletero metalico M101, capacidad para 11 bicicletas</t>
  </si>
  <si>
    <t>Taludes en pasto sintetico (incluye capa filtrante según diseño)</t>
  </si>
  <si>
    <t>URBANISMOS Y  VARIOS</t>
  </si>
  <si>
    <t>Barra acero inoxidable recta 500 pmr- u</t>
  </si>
  <si>
    <t xml:space="preserve">Orinal grande + fluxometro de palanca </t>
  </si>
  <si>
    <t>12.5</t>
  </si>
  <si>
    <t>Sanitario PMR linea institucional , 2 piezas de tanque manija lateral metalica cromada, sistema de descarga tipo push</t>
  </si>
  <si>
    <t>12.4</t>
  </si>
  <si>
    <t>Sanitario linea institucional o similar antivandalico  con griferia de valvula de descarga tipo push de bajo consumo</t>
  </si>
  <si>
    <t>12.3</t>
  </si>
  <si>
    <t>Lavamanos acuapro linea institucional + griferia tipo push institucional</t>
  </si>
  <si>
    <t>12.2</t>
  </si>
  <si>
    <t>Lavamanos de sobreponer marsella blanco ó equivalente de igual calidad. (incluye griferia tipo push institucional)</t>
  </si>
  <si>
    <t>12.1</t>
  </si>
  <si>
    <t xml:space="preserve"> APARATOS SANITARIOS</t>
  </si>
  <si>
    <t>Espejo biselado 4mm - Según diseño - incluye suministro, transporte, instalacion y todo lo necesario para su correcta ejecución</t>
  </si>
  <si>
    <t>11.18</t>
  </si>
  <si>
    <t>Tapa shut acero inoxidable AISI 304. Marco elaborado en lámina calibre 18 (80X70 CM)</t>
  </si>
  <si>
    <t>11.17</t>
  </si>
  <si>
    <t>ML</t>
  </si>
  <si>
    <t>Suministro, transporte e instalacion de pasamanos en acero inoxidable - deslizante de 2" en calibre 16. incluye suministro, transporte, y todo lo necesario para su correcta ejecución</t>
  </si>
  <si>
    <t>11.16</t>
  </si>
  <si>
    <t>Suministro, transporte e instalacion de baranda en acero inoxidable en postes de 1" 1/2 calibre16, deslizante de 2" en calibre 16, 3 tubulares intermedios de 1" 1/2 en calibre 16. incluye suministro, transporte, y todo lo necesario para su correcta ejecución</t>
  </si>
  <si>
    <t>11.15</t>
  </si>
  <si>
    <t>Suministro, transporte e instalacion de divisones en acero inoxidable tipo cantiliver calibre 14.</t>
  </si>
  <si>
    <t>11.14</t>
  </si>
  <si>
    <t>Suministro, transporte e instalacion de celosia C40 de aluzin con remates de 232 mm y estructura de  soporte en tubular de aluminio de 3* 1 1/2"</t>
  </si>
  <si>
    <t>11.13</t>
  </si>
  <si>
    <t>Suministro, transporte e instalacion de revestimiento screenpanel 581 perforado, de aluzin, 8mm con perfil guia y estructura de soporte en tubular de aluminio de 3* 1 1/2"</t>
  </si>
  <si>
    <t>11.12</t>
  </si>
  <si>
    <t>Suministro, transporte e instalacion de cortasol panel quadrobrise trapezoidal XLST 95*300, color apariencia madera natural, estructura de soporte en tubular de 3* 1 1/2"</t>
  </si>
  <si>
    <t>11.11</t>
  </si>
  <si>
    <t xml:space="preserve">Suministro, transporte e instalacion de puerta  enrollable tipo solida  P06 - en lamina de acero galvanizado calibre 22, topes windlock de seguridad antideslizamientos zincados para los flejes, bottombar inferior con cerradura especial para puerta enrollable sistema de balanceo cerrado tubo estructural de 4 “ resortes internos para 15.000 ciclos de duración,  platos de montaje en acero hr de 3/16 «- 1/4» de espesor con rodamientos autolubricados, accionamiento mecanico mediante motor kj600, con capacidad máxima para 600 kilos, acabado en pintura horneada electrostática poliester de alta duración, color según diseño (Medidas 3,90 x 3.45 m) </t>
  </si>
  <si>
    <t>11.10</t>
  </si>
  <si>
    <t xml:space="preserve">Suministro, transporte e instalacion de puerta  batiente  en aluminio TIPO P05 - Rejilla en aluminio anonizado, marco en lamina de aluminio, manija de palanca, (Medidas 1.75 x 3.00 m) </t>
  </si>
  <si>
    <t>11.9</t>
  </si>
  <si>
    <t xml:space="preserve">Suministro, transporte e instalacion de puerta  batiente  en aluminio TIPO P04 - Rejilla en aluminio anonizado, marco en lamina de aluminio, manija de palanca, (Medidas 1.15 x 3.00 m) </t>
  </si>
  <si>
    <t>11.8</t>
  </si>
  <si>
    <t xml:space="preserve">Suministro, transporte e instalacion de puerta batiente en aluminio TIPO P03 - Rejilla en aluminio anonizado, marco en lamina de aluminio, manija de palanca, (Medidas 1.80 x 3.00 m) </t>
  </si>
  <si>
    <t>11.7</t>
  </si>
  <si>
    <t xml:space="preserve">Suministro, transporte e instalacion de puerta entamborada batiente en aluminio TIPO P02 - Hoja en aluminio color natural, marco en lamina de aluminio, manija de palanca, (Medidas 1.10 x 2.70 m) </t>
  </si>
  <si>
    <t>11.6</t>
  </si>
  <si>
    <t xml:space="preserve">Suministro, transporte e instalacion de puerta entamborada batiente en aluminio TIPO P01 - Hoja en aluminio color natural, marco en lamina de aluminio, mirilla en vidrio laminado 3 +3, manija de palanca, (Medidas 1.10 x 2.70 m) </t>
  </si>
  <si>
    <t>11.5</t>
  </si>
  <si>
    <t>Suministro, transporte e instalacion de ventana en aluminio TIPO V04 -color natural (Medidas 1,85 x 0,80 m) Sistema 5020 .Vidrio laminado 3 +3 liso transparente.</t>
  </si>
  <si>
    <t>11.4</t>
  </si>
  <si>
    <t>Suministro, transporte e instalacion de ventana en aluminio TIPO V03 -color natural (Medidas 3,15 x 0,80 m) Sistema 5020 .Vidrio laminado 3 +3 liso transparente.</t>
  </si>
  <si>
    <t>P</t>
  </si>
  <si>
    <t>Suministro, transporte e instalacion de ventana en aluminio TIPO V02 -color natural (Medidas 7,55 x 0,80 m) Sistema 5020 .Vidrio laminado 3 +3 liso transparente.</t>
  </si>
  <si>
    <t>11.2</t>
  </si>
  <si>
    <t>Suministro, transporte e instalacion de ventana en aluminio TIPO V01 -color natural (Medidas 8.90 x 2.70 m) Sistema 8025 .Vidrio laminado 4 +4 liso transparente - filtro solar</t>
  </si>
  <si>
    <t>11.1</t>
  </si>
  <si>
    <t>CARPINTERIA (METALICA, ALUMINIO, MADERA, ACERO ,VIDRIO, DIVISIONES Y OTROS )</t>
  </si>
  <si>
    <t xml:space="preserve">Placa maciza para mesones en concreto de 2500 psi para repisa e=7 cm , </t>
  </si>
  <si>
    <t>Pintura epoxica o similar, a dos manos</t>
  </si>
  <si>
    <t>Meson prefabricado en granito xangui 20 mm, brillado y pulido</t>
  </si>
  <si>
    <t>10.8</t>
  </si>
  <si>
    <t>Enchape ceramico pared jaya blanco, uso institucional, de primera calidad, formato 25x 35 o similar. (Lineal - Ancho &lt; 0.40m).</t>
  </si>
  <si>
    <t>10.7A</t>
  </si>
  <si>
    <t>Enchape ceramico pared jaya blanco, uso institucional, de primera calidad, formato 25x 35 o similar.</t>
  </si>
  <si>
    <t>10.7</t>
  </si>
  <si>
    <t>Construcción de filos o dilataciones en estuco plastico, incluye filo plastico microperforado</t>
  </si>
  <si>
    <t>10.6B</t>
  </si>
  <si>
    <t>Suministro y construcción de carteras de estuco plástico acrilico para muro  (Lineal - Ancho &lt; 0.40m).</t>
  </si>
  <si>
    <t>10.6A</t>
  </si>
  <si>
    <t>Estuco plastico acrilico</t>
  </si>
  <si>
    <t>10.6</t>
  </si>
  <si>
    <t>Pintura tipo koraza  o similar color gris basalto para exteriores, a 3 manos</t>
  </si>
  <si>
    <t>10.5</t>
  </si>
  <si>
    <t>Pintura tipo koraza color blanco o similar para exteriores, a 3 manos</t>
  </si>
  <si>
    <t>10.4</t>
  </si>
  <si>
    <t>Pintura sobre muro - vinilo tipo 1, a tres manos</t>
  </si>
  <si>
    <t>10.3</t>
  </si>
  <si>
    <t>Repello liso sobre muros. Mortero 1:4  e=  2 cm. (Lineal - Ancho &lt; 0.40m). (Incluye dilataciones)</t>
  </si>
  <si>
    <t>10.2A</t>
  </si>
  <si>
    <t>Repello liso sobre muros. Mortero 1:4  e=  2 cm (Incluye dilataciones)</t>
  </si>
  <si>
    <t>10.2</t>
  </si>
  <si>
    <t>Repello liso sobre muros . Mortero 1:4  impermeabilizado e=  2 cm. (Lineal - Ancho &lt; 0.40m) (Incluye dilataciones)</t>
  </si>
  <si>
    <t>10.1A</t>
  </si>
  <si>
    <t>Repello liso sobre muros . Mortero 1:4  i mpermeabilizadoe=  2 cm. (Incluye dilataciones)</t>
  </si>
  <si>
    <t>10.1</t>
  </si>
  <si>
    <t>PINTURA Y ACABADO DE MUROS</t>
  </si>
  <si>
    <t>Aplicaciòn de pintura reflectiva de aluminio Alumol o similar</t>
  </si>
  <si>
    <t>9.7</t>
  </si>
  <si>
    <t>Suministro e instalacion de puntos de anclaje (Orbit de un perno en acero Inoxidable) en terraza, directo a losa, fabricados y certificados por ORBIT.</t>
  </si>
  <si>
    <t>9.6</t>
  </si>
  <si>
    <t>Cieloraso  en lamina  yeso carton 1/2" tipo RH o similar. Incluye suminsitro, transporte, instalacion, perfilería de acero galvanizado, cinta de papel o de malla, masilla, tornillería y todo lo necesario para su correcta instalaciòn y pintura</t>
  </si>
  <si>
    <t xml:space="preserve">9.5 </t>
  </si>
  <si>
    <t>Media caña en mortero impermeabilizado 1:3 h= 8 cm</t>
  </si>
  <si>
    <t>Impermeabilizacion con membrana  de PVC para cubiertas expuestas espesor 1.2mm. Incluye remates y filos</t>
  </si>
  <si>
    <t>KG</t>
  </si>
  <si>
    <t>Acero estructural para cubiertas (según diseño), incluye sistema de limpieza SSPC - SP3, imprimante alquídico con espesor de 3mils y esmalte alquídico con espesor de 3mils.</t>
  </si>
  <si>
    <t>Suministro e instalacion de cubierta en policarbonato alveolar 8 mm Color Silver o similiar</t>
  </si>
  <si>
    <t>CUBIERTAS - IMPERMEABILIZACIONES - CIELO RASOS</t>
  </si>
  <si>
    <t>un</t>
  </si>
  <si>
    <t>SUMINISTRO E INSTALACION DE ROCIADOR PENDENT/UP RIGHT-QR- COBERTURA ESTANDAR + ESCUDO</t>
  </si>
  <si>
    <t>8,14,2</t>
  </si>
  <si>
    <t>PÙNTO HIDRAULICO DE ROCIADOR D= 1"</t>
  </si>
  <si>
    <t>8,14,1</t>
  </si>
  <si>
    <t>ROCIADORES</t>
  </si>
  <si>
    <t>UN</t>
  </si>
  <si>
    <t>VALVULA DE CONTROL, DRENAJE Y PRUEBA D= 1"</t>
  </si>
  <si>
    <t>8,13,4</t>
  </si>
  <si>
    <t>SUMINISTRO E INSTALACION DE ESTACION DE CONTROL Y DRENAJE 1.1/2" (VALVULA DE CONTROL UL-FM, SENSOR DE FLUJO, CHEQUE RANURADO Y MANOMETRO DE CONTROL) D= 1.1/2"</t>
  </si>
  <si>
    <t>8,13,3</t>
  </si>
  <si>
    <t>SUMINISTRO E INSTALACION DE SIAMESA ENTRADA 4X2.1/2"X2,1/2"</t>
  </si>
  <si>
    <t>8,13,2</t>
  </si>
  <si>
    <t>SUMINISTRO E INSTALACION DE SALIDA DE BOMBEROS (VALVULA ANGULAR D= 2.1/2")</t>
  </si>
  <si>
    <t>8,13,1</t>
  </si>
  <si>
    <t>VALVULAS Y GABINETES</t>
  </si>
  <si>
    <t>SUMINISTRO E INSTALACION DE TUBERIA AN SCH 40 (INCLUYE ACCESORIOS+ABRAZADERAS)  D= 1"</t>
  </si>
  <si>
    <t>8,12,8</t>
  </si>
  <si>
    <t>SUMINISTRO E INSTALACION DE TUBERIA AN SCH 10 (INCLUYE ACCESORIOS+COUPLING+ABRAZADERAS) D= 1 1/4"</t>
  </si>
  <si>
    <t>8,12,7</t>
  </si>
  <si>
    <t>SUMINISTRO E INSTALACION DE TUBERIA AN SCH 10 (INCLUYE ACCESORIOS+COUPLING+ABRAZADERAS) D= 1 1/2"</t>
  </si>
  <si>
    <t>8,12,6</t>
  </si>
  <si>
    <t>SUMINISTRO E INSTALACION DE TUBERIA AN SCH 10 (INCLUYE ACCESORIOS+COUPLING+ABRAZADERAS) D= 2"</t>
  </si>
  <si>
    <t>8,12,5</t>
  </si>
  <si>
    <t>SUMINISTRO E INSTALACION DE TUBERIA AN SCH 10 (INCLUYE ACCESORIOS+COUPLING+ABRAZADERAS) D= 2 2 1/2"</t>
  </si>
  <si>
    <t>8,12,4</t>
  </si>
  <si>
    <t>SUMINISTRO E INSTALACION DE TUBERIA AN SCH 10 (INCLUYE ACCESORIOS+COUPLING+ABRAZADERAS) D= 3"</t>
  </si>
  <si>
    <t>8,12,3</t>
  </si>
  <si>
    <t>SUMINISTRO E INSTALACION DE TUBERIA AN SCH 10 (INCLUYE ACCESORIOS+COUPLING+ABRAZADERAS) D= 4"</t>
  </si>
  <si>
    <t>8,12,2</t>
  </si>
  <si>
    <t>SUMINISTRO E INSTALACION DE TUBERIA AN SCH 10 (INCLUYE ACCESORIOS+COUPLING+ABRAZADERAS) D= 6"</t>
  </si>
  <si>
    <t>8,12,1</t>
  </si>
  <si>
    <t>REDES CONTRA INCENDIO</t>
  </si>
  <si>
    <t>RED CONTRA INCENDIO</t>
  </si>
  <si>
    <t>M3</t>
  </si>
  <si>
    <t>SUMINISTRO Y CONFORMACION DE CAMA DE ARENA TUBERIA CON ARENA DE RIO</t>
  </si>
  <si>
    <t>8.10.5</t>
  </si>
  <si>
    <t>Cargue mecanico transporte y disposicion final de escombros a una distancia max 15 km)</t>
  </si>
  <si>
    <t>8.10.4</t>
  </si>
  <si>
    <t>Relleno en material tipo recebo B400  norma invias y compactado mecanicamente. min =90% PM</t>
  </si>
  <si>
    <t>8.10.3</t>
  </si>
  <si>
    <t>RELLENO CON MATERIAL SELECCIONADO DE LA EXCAV.</t>
  </si>
  <si>
    <t>8.10.2</t>
  </si>
  <si>
    <t>EXCAVACION MANUAL EN MATERIAL COMUN ENTRE 0-2 M DE PROFUNDIDAD</t>
  </si>
  <si>
    <t>8.10.1</t>
  </si>
  <si>
    <t>MOVIMIENTO DE TIERRAS</t>
  </si>
  <si>
    <t>CONEXIÓN AGUAS RESIDUALES A POZO EXISTENTE</t>
  </si>
  <si>
    <t>8.8.3</t>
  </si>
  <si>
    <t>CARCAMO DE AGUAS LLUVIAS EN CONCRETO DE 3000 PSI - 20X15cm</t>
  </si>
  <si>
    <t>8.8.2</t>
  </si>
  <si>
    <t>CAJAS DE INSP. EN MAMPOSTERIA Prof Max=1,20 (50X50)</t>
  </si>
  <si>
    <t>8.8.1</t>
  </si>
  <si>
    <t>CONSTRUCCIONES EN MAMPOSTERIA,CONCRETO Y OTROS</t>
  </si>
  <si>
    <t>SUMINISTRO E INSTALACION DE EQUIPO EYECTOR AGUAS RESIDUALES  (Q=2,03 Lt/s y P=5,2mca)</t>
  </si>
  <si>
    <t>8.7.4</t>
  </si>
  <si>
    <t>SUMINISTRO E INSTALACION DE TUBERIA PVCP  RDE 21+ACCESORIOS D= 2"</t>
  </si>
  <si>
    <t>8.7.3</t>
  </si>
  <si>
    <t>SUMINISTRO E INSTALACION DE VALVULA DE CORTE PVC D= 2"</t>
  </si>
  <si>
    <t>8.7.2</t>
  </si>
  <si>
    <t>SUMINISTRO E INSTALACION DE VALVULA  CHEQUE TIPO BOLA D= 2"</t>
  </si>
  <si>
    <t>8.7.1</t>
  </si>
  <si>
    <t>POZO EYECTOR CUARTO DE BOMBAS</t>
  </si>
  <si>
    <t>SUMINISTRO E INSTALACION DE SISTEMA DE BOMBEO INCLUYE EQUIPO PRESION AGUA FRIA POTABLE CON VARIADOR DE VELOCIDAD (Q=5,56 Lt/s y P=34 mca) (Incluye Mano de obra y suministro de: Tuberia y Acccesorios en Acero Inoxidable, Valvulas de Pie, Vavulas de Control, Cheques, Juntas de Expansion Borracha, Manometros, Flotador Mecanico, y todo lo necesario para su correcta ejecuciòn)</t>
  </si>
  <si>
    <t>8.6.1</t>
  </si>
  <si>
    <t xml:space="preserve">CUARTO DE BOMBAS AGUA  POTABLE </t>
  </si>
  <si>
    <t>SUMINISTRO E INSTALACION DE VALVULA PASO DIRECTO RED WHITE TIPO PESADO D= 1 1/4"</t>
  </si>
  <si>
    <t>8,5,3</t>
  </si>
  <si>
    <t>SUMINISTRO E INSTALACION DE VALVULA PASO DIRECTO RED WHITE TIPO PESADO D= 1"</t>
  </si>
  <si>
    <t>8,5,2</t>
  </si>
  <si>
    <t>SUMINISTRO E INSTALACION DE VALVULA PASO DIRECTO RED WHITE TIPO PESADO D= 1/2"</t>
  </si>
  <si>
    <t>8,5,1</t>
  </si>
  <si>
    <t>VALVULAS Y CHEQUES REDES DE DISTRIBUCION</t>
  </si>
  <si>
    <t>SUMINISTRO E INSTALACION DE TRAGANTES TCI 3"-4" TIPO CUPULA EN ALUMINIO</t>
  </si>
  <si>
    <t>8.4.9</t>
  </si>
  <si>
    <t>SUMINISTRO E INSTALACION DE JUNTAS DE EXPANSION PVCS D= 6"</t>
  </si>
  <si>
    <t>8.4.8</t>
  </si>
  <si>
    <t>SUMINISTRO E INSTALACION DE JUNTAS DE EXPANSION PVCS D= 4"</t>
  </si>
  <si>
    <t>8.4.7</t>
  </si>
  <si>
    <t>SUMINISTRO E INSTALACION DE TUBERIA PVC-SANITARIA  D= 6"</t>
  </si>
  <si>
    <t>8.4.6</t>
  </si>
  <si>
    <t>MI</t>
  </si>
  <si>
    <t>SUMINISTRO E INSTALACION DE TUBERIA PVC-LIVIANA D= 4"</t>
  </si>
  <si>
    <t>8.4.5</t>
  </si>
  <si>
    <t>SUMINISTRO E INSTALACION DE TUBERIA PVC-SANITARIA  D= 4"</t>
  </si>
  <si>
    <t>8.4.4</t>
  </si>
  <si>
    <t>SUMINISTRO E INSTALACION DE TUBERIA  PVC-SANITARIA  D= 3"</t>
  </si>
  <si>
    <t>8.4.3</t>
  </si>
  <si>
    <t>SUMINISTRO E INSTALACION DE TUBERIA PVC-LIVIANA+ACCESORIOS D= 2"</t>
  </si>
  <si>
    <t>8.4.2</t>
  </si>
  <si>
    <t>SUMINISTRO E INSTALACION DE TUBERIA PVC-SANITARIA+ACCESORIOS D= 2"</t>
  </si>
  <si>
    <t>8.4.1</t>
  </si>
  <si>
    <t xml:space="preserve">REDES DE AGUAS RESIDUALES Y LLUVIAS (PVCS)   </t>
  </si>
  <si>
    <t xml:space="preserve">SUMINISTRO TRANSPORTE E INSTALACION DE VALVULAS DE ADMISIÓN DE AIRE MINIVENT D=2" </t>
  </si>
  <si>
    <t>8.3.10</t>
  </si>
  <si>
    <t>PUNTOS SANITARIAS PARA CODO AGUAS LLUVIAS D= 4"</t>
  </si>
  <si>
    <t>8.3.9</t>
  </si>
  <si>
    <t>PUNTOS SANITARIAS PARA CODO INVERTIDO AR D= 4"</t>
  </si>
  <si>
    <t>8.3.8</t>
  </si>
  <si>
    <t>PUNTOS SANITARIAS PARA SIFON DE PISO AR D= 4"</t>
  </si>
  <si>
    <t>8.3.7</t>
  </si>
  <si>
    <t>PUNTOS SANITARIAS PARA SIFON DE PISO AR D= 3"</t>
  </si>
  <si>
    <t>8.3.6</t>
  </si>
  <si>
    <t>PUNTOS SANITARIAS PARA SIFON DE PISO AR D= 2"</t>
  </si>
  <si>
    <t>8.3.5</t>
  </si>
  <si>
    <t>PUNTOS SANITARIAS PARA POCETAS DE ASEO D= 2"</t>
  </si>
  <si>
    <t>8.3.4</t>
  </si>
  <si>
    <t>PUNTOS SANITARIAS PARA ORINALES D= 2"</t>
  </si>
  <si>
    <t>8.3.3</t>
  </si>
  <si>
    <t>PUNTOS SANITARIAS PARA LA VAMANOS  D= 2"</t>
  </si>
  <si>
    <t>8.3.2</t>
  </si>
  <si>
    <t>PUNTOS SANITARIAS PARA SANITARIOS  D= 4"</t>
  </si>
  <si>
    <t>8.3.1</t>
  </si>
  <si>
    <t>PUNTOS SANITARIAS  (PVCS)</t>
  </si>
  <si>
    <t>SUMINISTRO E INSTALACION DE TUBERIA PVC-P RDE 21+ACCESORIOS  D= 2 1/2"</t>
  </si>
  <si>
    <t>8.2.7</t>
  </si>
  <si>
    <t>SUMINISTRO E INSTALACION DE TUBERIA PVC-P RDE 21+ACCESORIOS  D= 2"</t>
  </si>
  <si>
    <t>8.2.6</t>
  </si>
  <si>
    <t>SUMINISTRO E INSTALACION DE TUBERIA PVC-P RDE 21+ACCESORIOS D= 1 1/2"</t>
  </si>
  <si>
    <t>8.2.5</t>
  </si>
  <si>
    <t>SUMINISTRO E INSTALACION DE TUBERIA PVC-P RDE 21+ACCESORIOS D= 1 1/4"</t>
  </si>
  <si>
    <t>8.2.4</t>
  </si>
  <si>
    <t>SUMINISTRO E INSTALACION DE TUBERIA P VC-P RDE 13+ACCESORIOS D=1"</t>
  </si>
  <si>
    <t>8.2.3</t>
  </si>
  <si>
    <t>SUMINISTRO E INSTALACION DE TUBERIA PVC-P RDE 11.5+ACCESORIOS D=3/4"</t>
  </si>
  <si>
    <t>8.2.2</t>
  </si>
  <si>
    <t>SUMINISTRO E INSTALACION DE TUBERIA PVC-P RDE  9+ACCESORIOS D=1/2"</t>
  </si>
  <si>
    <t>8.2.1</t>
  </si>
  <si>
    <t>REDES DE AGUA FRIA PVC P</t>
  </si>
  <si>
    <t>PUNTO HIDRAULICOS  D= 1"</t>
  </si>
  <si>
    <t>8.1.2</t>
  </si>
  <si>
    <t>PUNTO HIDRAULICOS  D= 1/2"</t>
  </si>
  <si>
    <t>8.1.1</t>
  </si>
  <si>
    <t>PUNTOS HIDRAULICOS AGUA FRIA PVCP (desde Cielo Raso h=2.3 m o paral de piso)</t>
  </si>
  <si>
    <t>8.1</t>
  </si>
  <si>
    <t>INSTALACIONES HIDROSANITARIAS - RED CONTRA INCENDIOS</t>
  </si>
  <si>
    <t>8.0</t>
  </si>
  <si>
    <t>Camara de video POE  AXIS M3116-LVE  domo</t>
  </si>
  <si>
    <t>7.9.3</t>
  </si>
  <si>
    <t>Salida camara video en tuberia metalica EMT  3/4" cable UTP CAT6A</t>
  </si>
  <si>
    <t>7.9.2</t>
  </si>
  <si>
    <t>Suministro e instalacion consola control camaras video grabadora disco.</t>
  </si>
  <si>
    <t>7.9.1</t>
  </si>
  <si>
    <t>CAMARAS VIGILANCIA</t>
  </si>
  <si>
    <t>Suministro e instalacion estacion manual incendio</t>
  </si>
  <si>
    <t>7.8.5</t>
  </si>
  <si>
    <t>Suministro e instalacion sensor humo</t>
  </si>
  <si>
    <t>7.8.4</t>
  </si>
  <si>
    <t>Suministro e instalacion  luz estroboscopica alarma incendio</t>
  </si>
  <si>
    <t>7.8.3</t>
  </si>
  <si>
    <t>salida  sensores de humo -  luz estroboscopica / estacion alarma en tuberia EMT 3/4" cable FLP 2X18 cajas RAWELL</t>
  </si>
  <si>
    <t>7.8.2</t>
  </si>
  <si>
    <t>Suministro e instalacion ESTACION MONITOREO SENSORES HUMO RCI</t>
  </si>
  <si>
    <t>7.8.1</t>
  </si>
  <si>
    <t>SENSORES DE HUMO RCI</t>
  </si>
  <si>
    <t xml:space="preserve">Suministro e instalacion 10GBASE-LR SFP module  </t>
  </si>
  <si>
    <t>7.7.15</t>
  </si>
  <si>
    <t>Suministro e instalación  bandeja F.O / 3 paneles modulares de acoples para conectores de fibra óptica (SNAPS), tipo de conector LC/ FUSIONAR 12 HILOS en cada bandeja /incluye los pigtels</t>
  </si>
  <si>
    <t>7.7.14</t>
  </si>
  <si>
    <t xml:space="preserve">Suministro e instalacion  fibra optica monomodo 12 hilos  por bandeja  </t>
  </si>
  <si>
    <t>7.7.13</t>
  </si>
  <si>
    <t>Suministro e instalacion UPS TRIFASICA 10 KVA 208/120V TRUE oNLINE con BYPASS</t>
  </si>
  <si>
    <t>7.7.11</t>
  </si>
  <si>
    <t>Suministro e instalacion pach cord 3 mt cat 6A  todos los elementos mono marca</t>
  </si>
  <si>
    <t>7.7.9</t>
  </si>
  <si>
    <t>Suministro e instalacion pach cord 1 mt cat 6A  todos los elementos mono marca</t>
  </si>
  <si>
    <t>7.7.8</t>
  </si>
  <si>
    <t>Suministro e instalacion pachpanel de 48 puertos cat 6A  todos los elementos mono marca</t>
  </si>
  <si>
    <t>7.7.7</t>
  </si>
  <si>
    <t>certificación puntos de datos</t>
  </si>
  <si>
    <t>7.7.6</t>
  </si>
  <si>
    <t>Alimentador para UPS 10 KVA  - 4#8 + 1#8(T) desde TDG</t>
  </si>
  <si>
    <t>7.7.5</t>
  </si>
  <si>
    <t>Suministro e instalacion de rack de datos ABIERTO de 24 RU con 1 multitomas</t>
  </si>
  <si>
    <t>7.7.4</t>
  </si>
  <si>
    <t>Alimentadores para circuitos de iluminacion y tomas 3 #12 por bandeja marquillas</t>
  </si>
  <si>
    <t>7.7.3</t>
  </si>
  <si>
    <t>Salida tomacorriente regulado 3x12 awg cable Cu por ducto y 	tuberia PVC Toma tierra aislad</t>
  </si>
  <si>
    <t>7.7.2</t>
  </si>
  <si>
    <t>Salida de datos sencilla por ducto y tubo cable UTP CAT 6A fase plate / jack cat6A tuberia EMT 3/4"/ todos los elementos mono marca</t>
  </si>
  <si>
    <t>7.7.1</t>
  </si>
  <si>
    <t>RED DE DATOS</t>
  </si>
  <si>
    <t>Ssistema proteccion contra descargas atmosfericas 29 und Puntas captadora de aluminio tipo franklin 4000mm x16mm-/29 und Platina sobre cubierta metalica para base de punta captadora 250 mts Alambron de aluminio 8 mm /130mts Cable de cobre #2 DD/ 250 und Soporte sobre cubierta metalica para alambron/ 13 und conector 4 vias para almabron/ 10 Grapa doble ala  Sujecion 5 und tubo IMC 1"/ 5 und Grapa bimetalica/5 und Varilla de Cu de 5/8" x 2,4m/5 und caja Resgistro prefabricadas 30x30x30cm/Soldadura exotermica con tratamiento de terreno para conexión de bajantes a la varilla de coble/Montaje e instalacion sistema de proteccion de desacargas atmosféricas según planos x edificio instalacion de cable de Cu DD # 2 para SPT del apantallamiento- enterrado sin tuberia a 50 cm de profundidad/Soldadura exotermica  para conexión de cable del SPT  adicionales colas</t>
  </si>
  <si>
    <t>7.6.1</t>
  </si>
  <si>
    <t>PROTECCION DESCARGAS ATMOSFERICAS</t>
  </si>
  <si>
    <t>Suministro e instalación  control alumbrado rele ZELIO 6 puertos  en caja de 20 x 20 cm</t>
  </si>
  <si>
    <t>7.5.20</t>
  </si>
  <si>
    <t>Suministro e instalación luminaria SALIDA EMERGENCIA 2W</t>
  </si>
  <si>
    <t>7.5.19</t>
  </si>
  <si>
    <t>Suministro e instalación luminaria EMERGENCIA  ALENA 2 W 	600Lm</t>
  </si>
  <si>
    <t>7.5.18</t>
  </si>
  <si>
    <t>Suministro e instalación luminaria CILINDRO HOME 100X150 7W 	600Lm</t>
  </si>
  <si>
    <t>7.5.17</t>
  </si>
  <si>
    <t>Suministro e instalación luminaria DELTA LENS 1220X140X90 	26W</t>
  </si>
  <si>
    <t>7.5.16</t>
  </si>
  <si>
    <t>Suministro e instalación luminaria IT100 AQ1260X120X82 	2X18W=36W 2100Lm</t>
  </si>
  <si>
    <t>7.5.15</t>
  </si>
  <si>
    <t>Suministro e instalación luminaria ECO 610X120X50 LED 1 	2X10W= 20W 1100 Lm</t>
  </si>
  <si>
    <t>7.5.14</t>
  </si>
  <si>
    <t>Suministro e instalacion luminaria ECO 1220X67X54 LED 1  2X18 	W=36 W 2100 Lm</t>
  </si>
  <si>
    <t>7.5.13</t>
  </si>
  <si>
    <t>Suministro e instalacion luminaria ECO 1220X120X50 LED 1  2X18 W=36W 2100 Lm</t>
  </si>
  <si>
    <t>7.5.12</t>
  </si>
  <si>
    <t>Suministro e instalacion luminaria IF NORMA II 2T NM06CR 1220X80X40  LED 3 75 W 2100 Lm</t>
  </si>
  <si>
    <t>7.5.11</t>
  </si>
  <si>
    <t>Suministro e instalacion luminaria CORAL L11 600X120  LED 8 75W  1100 Lm</t>
  </si>
  <si>
    <t>7.5.10</t>
  </si>
  <si>
    <t>Suministro e instalacion luminaria CORAL L11 900X120 LED 8 75W  1100 Lm</t>
  </si>
  <si>
    <t>7.5.9</t>
  </si>
  <si>
    <t>Salidas para Tomacorriente secadores manos. en tuberia PVC (SCH-40)y cable#12 ductos PVC de 1/2" y/o 3/4", con accesorios cable Cu 3#12 THHN,cajas metalicas  octogonales  / conectores roscados/SALIDA en  caja metalica 2 x4 con tomacorriente doble.</t>
  </si>
  <si>
    <t>7.5.8</t>
  </si>
  <si>
    <t>Salidas para INTERRUPTOR DOBLE. en tuberia PVC (sch40) y cable#12(LS TC) en tuberia PVC  (sch40)1 /2’ -Incluye interruptor sencillo 15 Amp.  debidamente instalado. Ductos conduit PVC Ø ½’’  con accesorios. Conductores CABLE Cu - THHN, N° 14 AWG THHN     cajas  METALICA  2x4’’ (4x4’’ donde se requiera).empalmes conectores de resorte</t>
  </si>
  <si>
    <t>7.5.7</t>
  </si>
  <si>
    <t>6.	Salidas para INTERRUPTOR SENCILLO . en tuberia PVC (sch40) y cable#12(LS TC) . en tuberia PVC  (sch40)1 /2’ -Incluye interruptor sencillo 15 Amp.  debidamente instalado. Ductos conduiT PVC Ø ½’’  con accesorios. Conductores CABLE Cu - THHN N° 14 AWG –THHN   cajas  METALICA  2x4’’ (4x4’’ donde se requiera).empalmes conectores de resorte.</t>
  </si>
  <si>
    <t>7.5.6</t>
  </si>
  <si>
    <t>Salida sensor de movimiento cable #12 (LS TC ) INCLUYE SENSOR MOVIMIENTO 360 Grados</t>
  </si>
  <si>
    <t>7.5.5</t>
  </si>
  <si>
    <t>Salida tomacorriente doble GFCI 3#12 (LS TC)THHN  EMT 1/2" caja radwell</t>
  </si>
  <si>
    <t>7.5.4</t>
  </si>
  <si>
    <t>Salida tomacorriente doble 3#12 (LS TC)THHN PVC SCH-40 + EMT 1/2" caja radwell ductos PVC (SCH40) de 1/2" y/o 3/4", con con accesorios cable Cu 3#12 (LS TC)THHN,cajas metalicas  2 X 4  en pared / en losa caja radwell/ conectores roscados/ tomacorriente doble con polo a tierra /MARQUILLAS</t>
  </si>
  <si>
    <t>7.5.3</t>
  </si>
  <si>
    <t>Salida lampara emergencia y letrero "SALIDA" / EMT/ cable Cu #12 LS ductos EMT de 1/2" y/o 3/4", con con accesorios cable Cu 3#12 LS TC THHN,cajas metalicas  octogonales  / conectores roscados/SALIDA en  caja metalica 2 x4 con tomacorriente doble para conexion lampara/INCLUYE soporte de caja y tuberia desde losa en varilla roscada 3/8 galvanizada con tuercas y chazo metalico 3/8",/soporte cuelga tuberias para varilla roscada con chazos metalicos</t>
  </si>
  <si>
    <t>7.5.2</t>
  </si>
  <si>
    <t>Ssalida de iluminacion para lamparas  tipo led/ Tuberia EMT/cable 3#12 (LS TC) THHN ductos EMT de 1/2" y/o 3/4", con con accesorios c,cajas metalicas  2 X4 RADWELL   / conectores roscados/ con tomacorriente doble para conexion lampara/Soporte tuberia con riel chanel en losa con grapa doble ala./soporte cuelga tuberias para varilla roscada con chazos metalicos</t>
  </si>
  <si>
    <t>7.5.1</t>
  </si>
  <si>
    <t>LIMUMINACION Y TOMAS</t>
  </si>
  <si>
    <t xml:space="preserve">Sumnistro e instalación tuberia IMC 1" a la vista </t>
  </si>
  <si>
    <t>7.4.16</t>
  </si>
  <si>
    <t xml:space="preserve">Sumnistro e instalación tuberia EMT 1" a la vista </t>
  </si>
  <si>
    <t>7.4.15</t>
  </si>
  <si>
    <t xml:space="preserve">Sumnistro e instalación tuberia EMT 1-1/2" a la vista </t>
  </si>
  <si>
    <t>7.4.14</t>
  </si>
  <si>
    <t>Sumnistro e instalación tuberia PVC 1"por piso</t>
  </si>
  <si>
    <t>7.4.13</t>
  </si>
  <si>
    <t>Suministro e instalacion ducto metalico 14  x 7 cm x 2,4 mts  con division</t>
  </si>
  <si>
    <t>7.4.12</t>
  </si>
  <si>
    <t>cable tierra desnudo #6 Cu por ducto metalico aterrizaje con grapa Cu 1,5 mts</t>
  </si>
  <si>
    <t>7.4.11</t>
  </si>
  <si>
    <t>Suministro e instalacion ducto metalico 20 x 10 cm x 2,4 mts  con  con division</t>
  </si>
  <si>
    <t>7.4.10</t>
  </si>
  <si>
    <t>Suministro e instalacion soporte en riel chanel para  bandejas</t>
  </si>
  <si>
    <t>7.4.9</t>
  </si>
  <si>
    <t>Alimentador Ascensor  3 #6 THHN (LS TC)+ 1#6 THHN (LS TC)+ 1#8 1#8 (T)THHN(LS TC) x tubo 1-1/2"EMT con cajas de paso 10x 10 e interruptor caja moldeada  3x 30 A riel en caja 40 x 40 cm</t>
  </si>
  <si>
    <t>7.4.8</t>
  </si>
  <si>
    <t>Alimentadores a tabler 1#8 THHN (LS TC)+ 1#8 (T) THHN (LS TC) + 1#8 THHN(LS TC) por ducto</t>
  </si>
  <si>
    <t>7.4.7</t>
  </si>
  <si>
    <t>Alimentador A  tableros 3 #6 THHN (LS TC)+ 1#6 THHN (LS TC)+ 1#8 THHN(LS TC)</t>
  </si>
  <si>
    <t>7.4.6</t>
  </si>
  <si>
    <t>Suministro e instalacion tablero 1F-3H - 4 circuitos marquillas</t>
  </si>
  <si>
    <t>7.4.5</t>
  </si>
  <si>
    <t>Suministro e instalacion int termomag enchufar 2 x 20 A</t>
  </si>
  <si>
    <t>7.4.4</t>
  </si>
  <si>
    <t>Suministro e instalacion int termomag enchufar 1x 20 A</t>
  </si>
  <si>
    <t>7.4.3</t>
  </si>
  <si>
    <t>Suministro e instalacion tablero 3F-5H - 12 Circuitos espacio totalizador marquillas</t>
  </si>
  <si>
    <t>7.4.2</t>
  </si>
  <si>
    <t>Suministro e instalacion tablero 3F-5H - 18 Circuitos espacio totalizador marquillas</t>
  </si>
  <si>
    <t>7.4.1</t>
  </si>
  <si>
    <t>ALIMENTADORES Y TABLEROS</t>
  </si>
  <si>
    <t>Suministro e instalacion int termomag enchufar 3x 20 A y 3 x 15 A</t>
  </si>
  <si>
    <t>7.3.12</t>
  </si>
  <si>
    <t>Suministro e instalacion interrup termomag caja moldeada 3 x 40A o 3 x 30 A</t>
  </si>
  <si>
    <t>7.3.11</t>
  </si>
  <si>
    <t>7.3.10</t>
  </si>
  <si>
    <t>Alimentador bomba TBOMBAS 3#8 THHN(LS TC)+1#8 THHN(LS TC) + 1#8 THHN(LS TC)</t>
  </si>
  <si>
    <t>7.3.9</t>
  </si>
  <si>
    <t>Canalizacion 1x 1" PVC  conector campana</t>
  </si>
  <si>
    <t>7.3.8</t>
  </si>
  <si>
    <t>Alimentador bomba jockey 3#8 THHN(LS TC)+1#8 THHN(LS TC)</t>
  </si>
  <si>
    <t>7.3.7</t>
  </si>
  <si>
    <t>Canalizacion 1 x 3" PVC (reserva) profundidad 70 cm conector campana en cajas</t>
  </si>
  <si>
    <t>7.3.6</t>
  </si>
  <si>
    <t>Alimentador BI desde transferencia   4#1/0 THHN (LS TC)+ 1#6 (T) THHN (LS TC) por ducto borne terminal  ponchar/sellado de tuberia en cajas / marquilla identificacion en cajas y salida y llegada acometida.</t>
  </si>
  <si>
    <t>7.3.5</t>
  </si>
  <si>
    <t>Alimentador BI desde planta emerg 4#2/0 THHN (LS TC)+ 1#6 (T) THHN (LS TC) por ducto</t>
  </si>
  <si>
    <t>7.3.4</t>
  </si>
  <si>
    <t>Alimentador BI desde transform  4#2/0 THHN (LS TC)+ 1#6 (T) THHN (LS TC) por ducto borne terminal 1/0 ponchar/sellado de tuberia en cajas / marquilla identificacion en cajas y salida y llegada acometida.</t>
  </si>
  <si>
    <t>7.3.3</t>
  </si>
  <si>
    <t>Suministro e instalacion transferencia automatica BI 3F 208/120V 42  kVA rele automatismo</t>
  </si>
  <si>
    <t>7.3.2</t>
  </si>
  <si>
    <t>Caja concreto con tapa 60 x60x 100 cm /marco metalico en tapa y caja</t>
  </si>
  <si>
    <t>7,3,1</t>
  </si>
  <si>
    <t>ALIMENTADORES RCI</t>
  </si>
  <si>
    <t>Alimentador planta emerg a tablero concent 2 x3 #3/0 THHN (LS TC)+ 2#3/0 THHN (LS TC) +1#4 THHN (LS TC)(T)/borne terminal  ponchar/sellado de tuberia en cajas / marquilla identificacion en cajas y salida y llegada acometida.</t>
  </si>
  <si>
    <t>7,2,11</t>
  </si>
  <si>
    <t>Suministro e instalacion tablero concentrador planta emergencia TPE tablero concentrador planta emergencia  cofre  con 2 int (3 x 225A + 3x 100 A) 400A barras para conexion alimentadores ./
seg'un plano</t>
  </si>
  <si>
    <t>7,2,10</t>
  </si>
  <si>
    <t xml:space="preserve">Adecuacion caseta planta de emergencia existente/ ampliacion estructura metalica y techo </t>
  </si>
  <si>
    <t>7,2,9</t>
  </si>
  <si>
    <t>Suministro e instalacion planta de emergencia 120 kVA 220-120 V 3F con cab insonoriz de fabrica/tanque de combustible incorporado/obra civil carcamo contension hidrocarburos/motor cummins/prolongación tubo escape saliendo de caseta /</t>
  </si>
  <si>
    <t>7,2,8</t>
  </si>
  <si>
    <t>Suministro e instalacion tablero de distribucion TDG celda de distribucion en Baja Tension (208 V/ uso interior / ,con transferencia automatica con 2  totalizadores generales ajustables de 225 A.-(con disparo automatico)  15 KA-  monitor de red con TC., DPS clase 1, Barrajes de 400 A, para fases, neutro y tierra, INTERRUPTORES (6 und) 3 X 40 A/ (1und) 3 X 50 A /(2 und) 3 X 30 A/(1 UND 2 x 20 A) / 3 reservas cableadas/</t>
  </si>
  <si>
    <t>7,2,7</t>
  </si>
  <si>
    <t>Sistema de puesta a tierra 4 varillas cobre 5/8"x 2,4 mts /cable #2  4 tratamientos de tierra de 15 kg cajas de inspeccion prefabricadas de 30 x 30 cm con tapa-   soldaduras exotermicas - colas para tablero – colas a sistema de proteccion descargas atmosfericas- cola a TDG</t>
  </si>
  <si>
    <t>7,2,6</t>
  </si>
  <si>
    <t>Caja concreto BT con tapa 100 x100x 100 cm /marco metalico en tapa y caja</t>
  </si>
  <si>
    <t>7,2,5</t>
  </si>
  <si>
    <t>Canalizacion 2x 3" PVC +1x3" (reserva) profundidad 70 cm conector campana en cajas</t>
  </si>
  <si>
    <t>7,2,4</t>
  </si>
  <si>
    <t>Alimentador desde planta emerg 2X3 #4/0 THHN (LS TC)+ 2#4/0THHN (LS TC)+ 2#4  (T)</t>
  </si>
  <si>
    <t>7,2,3</t>
  </si>
  <si>
    <t>Acometida a TDG 2x3 #4/0 THHN (LS TC)+ 2#4/0 THHN (LS TC)   +2#4 thhn (t)por ducto 2X3"PVC /bornes terminales #4/0 de ponchar /sellado de tuberia en cajas / marquilla identificacion en cajas y salida y llegada acometida.</t>
  </si>
  <si>
    <t>7,2,2</t>
  </si>
  <si>
    <t>SUMINISTRO E INSTALACION TUBO  IMC 3" X 3 mts CON UNION</t>
  </si>
  <si>
    <t>7,2,1</t>
  </si>
  <si>
    <t>RED BT</t>
  </si>
  <si>
    <t>SUMINISTRO E INSTALACION TRANSFORMADOR 75  kVA 3 F 13200/208/120 V con 3 dps en cuba/ en aceite tipo poste</t>
  </si>
  <si>
    <t>7,1,9</t>
  </si>
  <si>
    <t>UNIDAD CONSTRUCTIVA CORTACIRCUITOS x 3 unidades</t>
  </si>
  <si>
    <t>7,1,8</t>
  </si>
  <si>
    <t>UNIDAD CONSTRUCTIVA PTCT-22</t>
  </si>
  <si>
    <t>7,1,7</t>
  </si>
  <si>
    <t>UNIDAD CONSTRUCTIVA CTT22</t>
  </si>
  <si>
    <t>7,1,6</t>
  </si>
  <si>
    <t>Suministro e instalacion cable ACSR 1/0</t>
  </si>
  <si>
    <t>7,1,5</t>
  </si>
  <si>
    <t>UNIDAD  CONSTRUCTIVA  TSN213PC</t>
  </si>
  <si>
    <t>7,1,4</t>
  </si>
  <si>
    <t>UNIDAD  CONSTRUCTIVA  TSN215C</t>
  </si>
  <si>
    <t>7,1,3</t>
  </si>
  <si>
    <t>Cambio poste nodo de arranque</t>
  </si>
  <si>
    <t>7,1,2</t>
  </si>
  <si>
    <t>SUMINISTRO E INCADO POSTE DE CONCRETO 12 X 1050KG</t>
  </si>
  <si>
    <t>7,1,1</t>
  </si>
  <si>
    <t>RED MT</t>
  </si>
  <si>
    <t xml:space="preserve"> INSTALACIONES ELECTRICAS </t>
  </si>
  <si>
    <t>7.0</t>
  </si>
  <si>
    <t>Suministro, transporte e instalacion de grafil 4 mm para refuerzo horizontal de mamposteria, incluye corte, flejado y amarre</t>
  </si>
  <si>
    <t>6.9</t>
  </si>
  <si>
    <t>Mortero de relleno para dovelas fc= 12.5 MPA</t>
  </si>
  <si>
    <t>6.8</t>
  </si>
  <si>
    <t>Anclaje epoxico para dovelas D=1/2", profundidad del anclaje 8 cm, Long varilla 1/2" = 70 cm, (Incluye acero de refuerzo)</t>
  </si>
  <si>
    <t>Suministro e instalación Marco tipo  C  3 Caras - en superboard e= 8.0 mm + estrcutuctura mas montantes+ acabado en pintura para exteriores color blanco</t>
  </si>
  <si>
    <t>Sumistro e instalacion de perfil tipo Wing marmolizado color blanco</t>
  </si>
  <si>
    <t>6.5</t>
  </si>
  <si>
    <t>Remates sobre muros en concreto de 3.000 psi (0,15 m x 0,20m)  (Incluye acero de refuerzo)</t>
  </si>
  <si>
    <t>6.4</t>
  </si>
  <si>
    <t>Dinteles en concreto reforzado de 3000 psi, (0.15 m x 0,69 m) (Incluye acero de refuerzo)</t>
  </si>
  <si>
    <t>6.3</t>
  </si>
  <si>
    <t>Muro en bloque de cemento N10 - (10x20x40), vertical o similar (Lineal - Ancho &lt; 0.40m)</t>
  </si>
  <si>
    <t>6.2A</t>
  </si>
  <si>
    <t>Muro en bloque de cemento N10 - (10x20x40), vertical o similar</t>
  </si>
  <si>
    <t>6.2</t>
  </si>
  <si>
    <t>Muro en bloque de cemento N12 - (12 x19x39 cm), vertical, tipo estructural o similar (Lineal - Ancho &lt; 0.40m)</t>
  </si>
  <si>
    <t>6.1A</t>
  </si>
  <si>
    <t>Muro en bloque de cemento N12 - (12 x19x39 cm), vertical, tipo estructural o similar</t>
  </si>
  <si>
    <t>6.1</t>
  </si>
  <si>
    <t>MAMPOSTERIA Y ELEMENTOS NO ESTRUCTURALES</t>
  </si>
  <si>
    <t>6.0</t>
  </si>
  <si>
    <t>Cinta antideslizante reflectiva e= 5 cm</t>
  </si>
  <si>
    <t>Bocapuerta en granito pulido ancho = 10 cm</t>
  </si>
  <si>
    <t>Media caña en granito pulido fundido en sitio h: 8cm</t>
  </si>
  <si>
    <t>Allanado mecanico, endurecido, neutro (acabado con allanadora tipo helicoptero)</t>
  </si>
  <si>
    <t>Piso en retal de marmol, en proporcion 80% retal de marmol, incluye dilataciones en pvc doradas, destronque, pulida, brillada, y sellado de piso.</t>
  </si>
  <si>
    <t>5.6</t>
  </si>
  <si>
    <t>Alistado de piso en mortero impermeabilizado 1:3 e=4 cm max</t>
  </si>
  <si>
    <t>5.2</t>
  </si>
  <si>
    <t>Alistado de pisos en mortero 1:3 e=4 cm max</t>
  </si>
  <si>
    <t>5.1</t>
  </si>
  <si>
    <t>PISOS BASES Y ACABADOS</t>
  </si>
  <si>
    <t>5.0</t>
  </si>
  <si>
    <t>Suministro, transporte e instalacion de malla electrosoldada 485 MPA, incluye corte, flejado y amarre (6.0 mm c/0,15 o 6.5 mmc/0,15 según diseños estructural)</t>
  </si>
  <si>
    <t>4.20</t>
  </si>
  <si>
    <t>Suministro, transporte e instalacion de acero de refuerzo 60.000 psi, incluye corte, flejado y amarre</t>
  </si>
  <si>
    <t>Descabece de pilotes.</t>
  </si>
  <si>
    <t>Pilotes pre excavados Ø=0,50m profundidad variable de 12 a 14 metros, fundidos en sitio, incluye suministro e instalacion de concreto premezclado tremie de 3.500 psi (24 MPA) y pre excavaciòn del pilote y todo lo requerido para su correcta ejecuciòn.(no incluye acero de refuerzo)</t>
  </si>
  <si>
    <t>Pilotes pre excavados Ø=0,40m profundidad variable de 12 a 14 metros, fundidos en sitio, incluye suministro e instalacion de concreto premezclado tremie de 3.500 psi (24 MPA) y pre excavaciòn del pilote y todo lo requerido para su correcta ejecuciòn.(no incluye acero de refuerzo)</t>
  </si>
  <si>
    <t>Excavacion Prehueco para  pilotes - h= 30 cm incluye llenado preventivo con arena fina</t>
  </si>
  <si>
    <t>Suministro, transporte e instalacion de cinta Sika Waterbar PVC V-15 o similar</t>
  </si>
  <si>
    <t>Suministro, transporte e instalacion de concreto impermeabilizado para losa maciza de techo para tanque, de resistencia 4000 psi, relación A/C &lt;0.45, incorporador de aire al 5%</t>
  </si>
  <si>
    <t>Suministro, transporte e instalacion de concreto impermeabilizado para paredes de tanque, de resistencia 4000 psi, relación A/C &lt;0.45, incorporador de aire al 5%</t>
  </si>
  <si>
    <t>Suministro, transporte e instalacion de concreto impermeabilizado para losa de piso de tanque, de resistencia 4000 psi, relación A/C &lt;0.45, incorporador de aire al 5%</t>
  </si>
  <si>
    <t>ESTRUCTURA TANQUE ALMANACENAMIENTO DE AGUA EN CONCRETO</t>
  </si>
  <si>
    <t>Sellado de junta de construcción con sikaflex-401 pavement sl. o similar ancho junta  6mm</t>
  </si>
  <si>
    <t>Suministro, transporte e instalacion de concreto para vigas aereas  reforzadas de resistencia 4.000 psi   (no incluye acero de refuerzo)</t>
  </si>
  <si>
    <t>Suministro, transporte e instalacion de concreto  para losa maciza  reforzada de resistencia 4.000 psi, de espesor 20 cm.  (no incluye acero de refuerzo)</t>
  </si>
  <si>
    <t>Suministro, transporte e instalacion de concreto para pergolas  reforzadas de resistencia 4.000 psi.  (no incluye acero de refuerzo)</t>
  </si>
  <si>
    <t>Suministro, transporte e instalacion de concreto premezclado para escalera reforzada de resistencia 4.000 psi. (no incluye acero de refuerzo)</t>
  </si>
  <si>
    <t>Suministro, transporte e instalacion de concreto premezclado para pantallas en concreto reforzado de resistencia 5.000 psi   (no incluye acero de refuerzo)</t>
  </si>
  <si>
    <t>Suministro, transporte e instalacion de concreto premezclado para columnas reforzadas de resistenica 5.000 psi   (no incluye acero de refuerzo)</t>
  </si>
  <si>
    <t>Construccion de placa aligerada en concreto premezclado reforzado de 4000 psi(Incluye placa superior e= 10 cm, caseton recuperable, htotal= 60 cm, desmonte y reinstalación de casetón)  cuantia concreto = 0.24m3/m2 -según diseño) (no incluye acero de refuerzo)</t>
  </si>
  <si>
    <t>ESTRUCTURAS EN CONCRETO</t>
  </si>
  <si>
    <t>4.0</t>
  </si>
  <si>
    <t>Suministro, transporte e instalacion de concreto  de resistencia 4.000 psi  para rampa reforzadas(no incluye acero de refuerzo)</t>
  </si>
  <si>
    <t xml:space="preserve">Suministro, transporte e instalacion de concreto premezclado para placa de piso maciza de resistencia 3000 psi y esp= 10 cm </t>
  </si>
  <si>
    <t>Suministro, transporte e instalacion de concreto premezclado para vigas de cimentacion  reforzadas de resistencia 4000 psi  (no incluye acero de refuerzo)</t>
  </si>
  <si>
    <t>Solado de limpieza concreto 2000 psi e= 0.05</t>
  </si>
  <si>
    <t>Suministro, transporte e instalacion de concreto premezclado para dados reforzados de resistencia 4.000 psi   (no incluye acero de refuerzo)</t>
  </si>
  <si>
    <t>Pilotes pre excavados Ø=0,80m profundidad variable de 16 a 19 metros, fundidos en sitio, incluye suministro e instalacion de concreto premezclado tremie de 3.500 psi (24 MPA) y pre excavaciòn del pilote, y  todo lo requerido para su correcta ejecuciòn.(no incluye acero de refuerzo)</t>
  </si>
  <si>
    <t>Pilotes pre excavados Ø=0,70m profundidad variable de 16 a 19 metros, fundidos en sitio, incluye suministro e instalacion de concreto premezclado  tremie de 3.500 psi (24 MPA) y pre excavaciòn del pilote y todo lo requerido para su correcta ejecuciòn. .(no incluye acero de refuerzo)</t>
  </si>
  <si>
    <t>Pilotes pre excavados Ø=0,60m profundidad variable de 16 a 19 metros, fundidos en sitio, incluye suministro e instalacion de concreto premezclado tremie de 3.500 psi (24 MPA) y pre excavaciòn del pilote y todo lo requerido para su correcta ejecuciòn.(no incluye acero de refuerzo)</t>
  </si>
  <si>
    <t>CIMENTACION</t>
  </si>
  <si>
    <t>3.0</t>
  </si>
  <si>
    <t>Cargue mecanico transporte y disposicion final de escombros a una distancia max 15 km autorizada por autoridad ambiental</t>
  </si>
  <si>
    <t>2.4</t>
  </si>
  <si>
    <t>2.3</t>
  </si>
  <si>
    <t>Excavacion manual en material comun entre 0 - 2 m de profundidad</t>
  </si>
  <si>
    <t>2.2</t>
  </si>
  <si>
    <t>Excavacion mecanica en material comun</t>
  </si>
  <si>
    <t>2.1</t>
  </si>
  <si>
    <t>2.0</t>
  </si>
  <si>
    <t>Localización y replanteo con equipo proyecto para redes hidrosanitarias</t>
  </si>
  <si>
    <t>Localización y replanteo con equipo proyecto arquitectonico y estructural</t>
  </si>
  <si>
    <t>1.5</t>
  </si>
  <si>
    <t>Campamento de 18 m2</t>
  </si>
  <si>
    <t>1.4</t>
  </si>
  <si>
    <t xml:space="preserve">Cerramiento en malla sintetica (Yute)  h: 2.20m poste cada 2 metros </t>
  </si>
  <si>
    <t>1.3</t>
  </si>
  <si>
    <t>Demolicion de losa de piso en concreto con martillo mecanico, (Incluye losas prefabricadas y circulaciones) espesor maximo 25 cm</t>
  </si>
  <si>
    <t>Desmonte de teja de asbesto cemento incluye estructura metalica de soporte</t>
  </si>
  <si>
    <t>PRELIMINARES</t>
  </si>
  <si>
    <t>1.0</t>
  </si>
  <si>
    <t>V. PARCIAL</t>
  </si>
  <si>
    <t>V. UNITARIO</t>
  </si>
  <si>
    <t>CANTIDAD</t>
  </si>
  <si>
    <t>UNIDAD</t>
  </si>
  <si>
    <t>DESCRIPCIÓN</t>
  </si>
  <si>
    <t>ÍTEM</t>
  </si>
  <si>
    <t>PRESUPUESTO DETALLADO DE CONSTRUCCION</t>
  </si>
  <si>
    <t>PRESUPUESTO  PLAN DE GESTIÓN INTEGRAL DE OBRAS COLEGIOS ART (PGIO)</t>
  </si>
  <si>
    <t xml:space="preserve">DESCRIPCIÓN </t>
  </si>
  <si>
    <t>VALOR</t>
  </si>
  <si>
    <t>A- IMPLEMENTACIÓN EJE SST + GESTIÓN AMBIENTAL + MEDIDAS MANEJO AMBIENTAL</t>
  </si>
  <si>
    <t>B- IMPLEMENTACIÓN EJE SOCIAL</t>
  </si>
  <si>
    <t>C- IMPLEMENTACIÓN PROTOCOLOS DE BIOSEGURIDAD</t>
  </si>
  <si>
    <t>D- ENSAYOS DE LABORATORIO</t>
  </si>
  <si>
    <t>TOTAL</t>
  </si>
  <si>
    <t>Guardaescoba  en ceramica alfa nordico de 60 cm o similar, de primera calidad, uso institucional, de primera calidad, trafico comercial alto - H = 8 cm</t>
  </si>
  <si>
    <t>5.3</t>
  </si>
  <si>
    <t>Piso en ceramica alfa nordico 60x60 o similar, uso institucional, de primera calidad, trafico comercial alto, o similar, color según diseño.</t>
  </si>
  <si>
    <t>5.4</t>
  </si>
  <si>
    <t>Piso en tableta de concreto tipo tablequin antideslizante formato (.20X.65X.042M) colores calidos según diseño</t>
  </si>
  <si>
    <t>5.5</t>
  </si>
  <si>
    <t>Piso en tableta de concreto tipo tablequin antideslizante formato (.12X.65X.042M) colores calidos según diseño</t>
  </si>
  <si>
    <t>8,15</t>
  </si>
  <si>
    <t>8,15,1</t>
  </si>
  <si>
    <t>Bomba centrífuga  Tipo PENTAIR Fairbanks Nijhuis-Inline 3” 1824F, succión en 4” y descarga en 3” tipo horizontal splitcase, para uso en contra incendio, listada UL y que cumple con todos los requerimientos de la norma NFPA-20. 500GPM@115PSI, 3500 RPM, carcasa en hierro fundido ASTM A48 Clase 35A, impulsor en bronce ASTM B584-876, eje en acero al carbono SAE 1045, sello prensa-empaque en grafito impregnado.
La bomba estará en capacidad de entregar el 150% del caudal de diseño a una presión no inferior al 65% de la presión de diseño y la presión de cierre no excederá el 140% de la presión de diseño. Accionada por un Motor eléctrico de inducción, listado UL, para uso en contra incendio, tipo WEG o similar, 75HP / 230/460Vol / 3 fases / ODP / 364TS, 3600 RPM, Wy-OPen conforme a los requerimientos de la NFPA-20. Tablero de control para bomba eléctrica listado UL aprobado FM para uso en contra incendio, tipo TORNATECH modelo GPY, 75HP/230V/3Ph/60Hz. alarmas visuales y sonoras, con display LCD para visualizar variables del sistema, arranque ESTRELLA-TRIANGULO, transductor de presión 0-600 PSI, página WEB integrada, encerramiento NEMA2 . Conforme a NFPA 20. TABLERO DE CONTROL MOTOBOMBA JOCKEY. Controlador para bomba Jockey tipo TORNATECH modelo JP3, configurado para operar a 1.5 HP /3Ph 60Hz / 208V, cableado y probado en fábrica, arrancador directo, contactor magnético y relé térmico, cofre metalico con encerramiento NEMA 2. Transductor de presión, Listado UL. MOTOBOMBA JOCKEY.  Bomba Jockey, multi etapas vertical, tipo Pearl VPC1-13 15H36HH, 13 etapas, construcción en acero inox 304, accionada por motor eléctrico de 1.5 HP / 3600RPM / 3Ph / 60Hz / 220V.ACCESORIOS ADICIONALES INCLUIDOS. Un (1) manómetro (1) en descarga, con válvula de bola 1/4" y codo de 1/4". Dos (2) niples de conexión para vacuometro y manómetro. Una (1) Válvula de alivio térmico en la carcasa UL/FM. Un (1) Cabezal de pruebas 4", con 2 válvulas, tapas y cadenas. Un (1) medidor de caudal tipo GERAND de 5”. Un (1) vacuometro de mercurio 0-150 PSI, 3.1/2” Una (1) válvula de alivio de la carcasa de ¾”. Una (1) válvula desaireadora de la carcasa, conexión ½”. Un (1) niple de conexión para la válvula de alivio de ¾”. Un (1) Manual de operación. Pruebas hidráulicas de rendimiento certificadas</t>
  </si>
  <si>
    <t>EQUIPOS</t>
  </si>
  <si>
    <t>EQUIPOS ESPECIALES</t>
  </si>
  <si>
    <t>13.1</t>
  </si>
  <si>
    <t>Suministro transporte e instalacion de ascensor tipo ASCES capacidad 10 personas 800 kg. Velocidad 1.0 m/s - 60 mts/min. 5 paradas, 5 pisos, 5 puertas . sistema sin salas de maquinas MRL. TIPO PASAJEROS. MODELO TIPO 3200 MRL PASSENGER ELEVATOR .incluye el valor de los equipo (ascensor de pasajeros nuevo), impuestos de nacionalización, fletes marítimos y terrestres, gastos bancarios, formularios, agente de aduanas, transporte hasta llegar al sitio de la obra y descargue de los equipos en espacio designado por el edificio, instalación, puesta en marcha y certificación NTC 5926-1 por ente avalado por la ONAC en Colombia. Sistema de Auto rescate (ARD) en caso de la perdida de la fuente principal de energía del edificio, y cuando la transferencia de la planta de emergencia no se haga efectiva. El ascensor 40 segundos después de la ausencia de la fuente principal de energía del edificio en velocidad (lenta) de rescate, por compensación buscará el piso para llegar a nivel y abrir puertas automáticamente. Permitiendo que los pasajeros  salgan de la cabina de forma segura.</t>
  </si>
  <si>
    <t>CONSTRUCCIÓN DE AULAS DE CLASE PARA LA AMPLIACIÓN DE LA CAPACIDAD DE LAS FACULTADES DE INGENIERÍAS Y CIENCIAS CONTABLES ECONÓMICAS Y ADMINISTRATIVAS DE LA UNIVERSIDAD DEL CAUCA, CAMPUS TULCÁN, EN EL MUNICIPIO DE POPAYÁN, DEPARTAMENTO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</si>
</sst>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quot;$&quot;* #,##0_-;\-&quot;$&quot;* #,##0_-;_-&quot;$&quot;* &quot;-&quot;??_-;_-@_-"/>
    <numFmt numFmtId="166" formatCode="_(&quot;$&quot;\ * #,##0.00_);_(&quot;$&quot;\ * \(#,##0.00\);_(&quot;$&quot;\ * &quot;-&quot;??_);_(@_)"/>
    <numFmt numFmtId="167" formatCode="_(&quot;$&quot;* #,##0.00_);_(&quot;$&quot;* \(#,##0.00\);_(&quot;$&quot;* &quot;-&quot;??_);_(@_)"/>
    <numFmt numFmtId="168" formatCode="_-* #,##0.0_-;\-* #,##0.0_-;_-* &quot;-&quot;_-;_-@_-"/>
    <numFmt numFmtId="169" formatCode="0.0"/>
    <numFmt numFmtId="170" formatCode="_(* #,##0_);_(* \(#,##0\);_(* &quot;-&quot;??_);_(@_)"/>
  </numFmts>
  <fonts count="14" x14ac:knownFonts="1">
    <font>
      <sz val="11"/>
      <color theme="1"/>
      <name val="Calibri"/>
      <family val="2"/>
    </font>
    <font>
      <sz val="11"/>
      <color theme="1"/>
      <name val="Calibri"/>
      <family val="2"/>
      <scheme val="minor"/>
    </font>
    <font>
      <sz val="10"/>
      <color theme="1"/>
      <name val="Arial Narrow"/>
      <family val="2"/>
    </font>
    <font>
      <sz val="10"/>
      <name val="Arial Narrow"/>
      <family val="2"/>
    </font>
    <font>
      <sz val="11"/>
      <color theme="1"/>
      <name val="Calibri"/>
      <family val="2"/>
    </font>
    <font>
      <sz val="10"/>
      <name val="Arial"/>
      <family val="2"/>
    </font>
    <font>
      <b/>
      <sz val="10"/>
      <color theme="1"/>
      <name val="Arial Narrow"/>
      <family val="2"/>
    </font>
    <font>
      <b/>
      <sz val="10"/>
      <name val="Arial Narrow"/>
      <family val="2"/>
    </font>
    <font>
      <b/>
      <sz val="10"/>
      <color indexed="8"/>
      <name val="Arial Narrow"/>
      <family val="2"/>
    </font>
    <font>
      <sz val="8"/>
      <name val="Arial"/>
      <family val="2"/>
    </font>
    <font>
      <sz val="10"/>
      <color rgb="FF000000"/>
      <name val="Arial Narrow"/>
      <family val="2"/>
    </font>
    <font>
      <sz val="11"/>
      <color theme="1"/>
      <name val="Arial Narrow"/>
      <family val="2"/>
    </font>
    <font>
      <b/>
      <i/>
      <sz val="10"/>
      <color rgb="FFFFFFFF"/>
      <name val="Arial Narrow"/>
      <family val="2"/>
    </font>
    <font>
      <b/>
      <i/>
      <sz val="10"/>
      <color rgb="FF000000"/>
      <name val="Arial Narrow"/>
      <family val="2"/>
    </font>
  </fonts>
  <fills count="11">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548DD5"/>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diagonal/>
    </border>
  </borders>
  <cellStyleXfs count="12">
    <xf numFmtId="0" fontId="0" fillId="0" borderId="0"/>
    <xf numFmtId="41"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 fillId="0" borderId="0"/>
    <xf numFmtId="0" fontId="5"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0" fontId="9" fillId="0" borderId="0"/>
    <xf numFmtId="164" fontId="9" fillId="0" borderId="0" applyFont="0" applyFill="0" applyBorder="0" applyAlignment="0" applyProtection="0"/>
    <xf numFmtId="43" fontId="9" fillId="0" borderId="0" applyFont="0" applyFill="0" applyBorder="0" applyAlignment="0" applyProtection="0"/>
  </cellStyleXfs>
  <cellXfs count="115">
    <xf numFmtId="0" fontId="0" fillId="0" borderId="0" xfId="0"/>
    <xf numFmtId="0" fontId="2" fillId="0" borderId="0" xfId="4" applyFont="1"/>
    <xf numFmtId="0" fontId="2" fillId="2" borderId="0" xfId="4" applyFont="1" applyFill="1"/>
    <xf numFmtId="0" fontId="2" fillId="2" borderId="0" xfId="4" applyFont="1" applyFill="1" applyAlignment="1">
      <alignment vertical="center"/>
    </xf>
    <xf numFmtId="0" fontId="3" fillId="2" borderId="0" xfId="4" applyFont="1" applyFill="1" applyAlignment="1">
      <alignment vertical="center"/>
    </xf>
    <xf numFmtId="0" fontId="2" fillId="2" borderId="0" xfId="4" applyFont="1" applyFill="1" applyAlignment="1">
      <alignment horizontal="center" vertical="center"/>
    </xf>
    <xf numFmtId="0" fontId="2" fillId="3" borderId="0" xfId="4" applyFont="1" applyFill="1" applyAlignment="1">
      <alignment horizontal="center"/>
    </xf>
    <xf numFmtId="165" fontId="2" fillId="0" borderId="0" xfId="2" applyNumberFormat="1" applyFont="1"/>
    <xf numFmtId="44" fontId="3" fillId="0" borderId="0" xfId="5" applyNumberFormat="1" applyFont="1"/>
    <xf numFmtId="166" fontId="6" fillId="4" borderId="1" xfId="4" applyNumberFormat="1" applyFont="1" applyFill="1" applyBorder="1" applyAlignment="1">
      <alignment horizontal="center" vertical="center"/>
    </xf>
    <xf numFmtId="0" fontId="2" fillId="4" borderId="2" xfId="4" applyFont="1" applyFill="1" applyBorder="1" applyAlignment="1">
      <alignment vertical="center"/>
    </xf>
    <xf numFmtId="0" fontId="2" fillId="2" borderId="0" xfId="4" applyFont="1" applyFill="1" applyAlignment="1">
      <alignment horizontal="right" vertical="center" indent="1"/>
    </xf>
    <xf numFmtId="166" fontId="2" fillId="2" borderId="5" xfId="4" applyNumberFormat="1" applyFont="1" applyFill="1" applyBorder="1" applyAlignment="1">
      <alignment vertical="center"/>
    </xf>
    <xf numFmtId="166" fontId="6" fillId="4" borderId="6" xfId="4" applyNumberFormat="1" applyFont="1" applyFill="1" applyBorder="1" applyAlignment="1">
      <alignment horizontal="center" vertical="center"/>
    </xf>
    <xf numFmtId="10" fontId="2" fillId="4" borderId="7" xfId="3" applyNumberFormat="1" applyFont="1" applyFill="1" applyBorder="1" applyAlignment="1">
      <alignment vertical="center"/>
    </xf>
    <xf numFmtId="166" fontId="2" fillId="2" borderId="9" xfId="4" applyNumberFormat="1" applyFont="1" applyFill="1" applyBorder="1" applyAlignment="1">
      <alignment vertical="center"/>
    </xf>
    <xf numFmtId="9" fontId="6" fillId="0" borderId="0" xfId="6" applyFont="1" applyFill="1"/>
    <xf numFmtId="166" fontId="2" fillId="2" borderId="10" xfId="4" applyNumberFormat="1" applyFont="1" applyFill="1" applyBorder="1" applyAlignment="1">
      <alignment vertical="center"/>
    </xf>
    <xf numFmtId="9" fontId="6" fillId="6" borderId="0" xfId="6" applyFont="1" applyFill="1"/>
    <xf numFmtId="10" fontId="6" fillId="6" borderId="0" xfId="6" applyNumberFormat="1" applyFont="1" applyFill="1"/>
    <xf numFmtId="166" fontId="6" fillId="5" borderId="1" xfId="4" applyNumberFormat="1" applyFont="1" applyFill="1" applyBorder="1" applyAlignment="1">
      <alignment horizontal="center" vertical="center"/>
    </xf>
    <xf numFmtId="0" fontId="2" fillId="5" borderId="2" xfId="4" applyFont="1" applyFill="1" applyBorder="1" applyAlignment="1">
      <alignment vertical="center"/>
    </xf>
    <xf numFmtId="0" fontId="3" fillId="0" borderId="0" xfId="5" applyFont="1"/>
    <xf numFmtId="0" fontId="2" fillId="2" borderId="0" xfId="7" applyFont="1" applyFill="1"/>
    <xf numFmtId="0" fontId="2" fillId="2" borderId="0" xfId="7" applyFont="1" applyFill="1" applyAlignment="1">
      <alignment horizontal="center" vertical="center"/>
    </xf>
    <xf numFmtId="167" fontId="8" fillId="7" borderId="11" xfId="8" applyFont="1" applyFill="1" applyBorder="1" applyAlignment="1">
      <alignment horizontal="right" vertical="center" wrapText="1"/>
    </xf>
    <xf numFmtId="0" fontId="7" fillId="7" borderId="11" xfId="9" applyFont="1" applyFill="1" applyBorder="1" applyAlignment="1">
      <alignment vertical="center" wrapText="1"/>
    </xf>
    <xf numFmtId="0" fontId="3" fillId="7" borderId="12" xfId="9" applyFont="1" applyFill="1" applyBorder="1" applyAlignment="1">
      <alignment horizontal="center" vertical="center"/>
    </xf>
    <xf numFmtId="167" fontId="2" fillId="2" borderId="10" xfId="8" applyFont="1" applyFill="1" applyBorder="1" applyAlignment="1">
      <alignment horizontal="center" vertical="center"/>
    </xf>
    <xf numFmtId="167" fontId="2" fillId="6" borderId="10" xfId="8" applyFont="1" applyFill="1" applyBorder="1" applyAlignment="1">
      <alignment vertical="center"/>
    </xf>
    <xf numFmtId="2" fontId="3" fillId="2" borderId="10" xfId="4" applyNumberFormat="1" applyFont="1" applyFill="1" applyBorder="1" applyAlignment="1">
      <alignment horizontal="center" vertical="center" wrapText="1"/>
    </xf>
    <xf numFmtId="16" fontId="2" fillId="2" borderId="10" xfId="4" applyNumberFormat="1" applyFont="1" applyFill="1" applyBorder="1" applyAlignment="1">
      <alignment horizontal="center" vertical="center"/>
    </xf>
    <xf numFmtId="0" fontId="2" fillId="2" borderId="10" xfId="4" applyFont="1" applyFill="1" applyBorder="1" applyAlignment="1">
      <alignment horizontal="left" vertical="center" wrapText="1"/>
    </xf>
    <xf numFmtId="0" fontId="2" fillId="2" borderId="13" xfId="4" applyFont="1" applyFill="1" applyBorder="1" applyAlignment="1">
      <alignment horizontal="center" vertical="center"/>
    </xf>
    <xf numFmtId="0" fontId="2" fillId="2" borderId="0" xfId="4" applyFont="1" applyFill="1" applyAlignment="1">
      <alignment horizontal="center"/>
    </xf>
    <xf numFmtId="0" fontId="3" fillId="8" borderId="15" xfId="9" applyFont="1" applyFill="1" applyBorder="1" applyAlignment="1">
      <alignment horizontal="center" vertical="center"/>
    </xf>
    <xf numFmtId="2" fontId="3" fillId="0" borderId="10" xfId="4" applyNumberFormat="1" applyFont="1" applyBorder="1" applyAlignment="1">
      <alignment horizontal="center" vertical="center" wrapText="1"/>
    </xf>
    <xf numFmtId="0" fontId="2" fillId="9" borderId="0" xfId="4" applyFont="1" applyFill="1"/>
    <xf numFmtId="167" fontId="2" fillId="0" borderId="10" xfId="8" applyFont="1" applyFill="1" applyBorder="1" applyAlignment="1">
      <alignment horizontal="center" vertical="center"/>
    </xf>
    <xf numFmtId="167" fontId="3" fillId="6" borderId="10" xfId="8" applyFont="1" applyFill="1" applyBorder="1" applyAlignment="1">
      <alignment vertical="center"/>
    </xf>
    <xf numFmtId="16" fontId="3" fillId="0" borderId="10" xfId="4" applyNumberFormat="1" applyFont="1" applyBorder="1" applyAlignment="1">
      <alignment horizontal="center" vertical="center"/>
    </xf>
    <xf numFmtId="0" fontId="3" fillId="0" borderId="10" xfId="4" applyFont="1" applyBorder="1" applyAlignment="1">
      <alignment horizontal="left" vertical="center" wrapText="1"/>
    </xf>
    <xf numFmtId="0" fontId="3" fillId="0" borderId="13" xfId="4" applyFont="1" applyBorder="1" applyAlignment="1">
      <alignment horizontal="center" vertical="center"/>
    </xf>
    <xf numFmtId="0" fontId="3" fillId="0" borderId="10" xfId="4" applyFont="1" applyBorder="1" applyAlignment="1">
      <alignment vertical="center" wrapText="1"/>
    </xf>
    <xf numFmtId="0" fontId="3" fillId="2" borderId="0" xfId="4" applyFont="1" applyFill="1"/>
    <xf numFmtId="16" fontId="3" fillId="2" borderId="10" xfId="4" applyNumberFormat="1" applyFont="1" applyFill="1" applyBorder="1" applyAlignment="1">
      <alignment horizontal="center" vertical="center"/>
    </xf>
    <xf numFmtId="0" fontId="3" fillId="2" borderId="10" xfId="4" applyFont="1" applyFill="1" applyBorder="1" applyAlignment="1">
      <alignment horizontal="left" vertical="center" wrapText="1"/>
    </xf>
    <xf numFmtId="2" fontId="3" fillId="2" borderId="13" xfId="4" applyNumberFormat="1" applyFont="1" applyFill="1" applyBorder="1" applyAlignment="1">
      <alignment horizontal="center" vertical="center"/>
    </xf>
    <xf numFmtId="0" fontId="3" fillId="2" borderId="0" xfId="4" applyFont="1" applyFill="1" applyAlignment="1">
      <alignment horizontal="center"/>
    </xf>
    <xf numFmtId="16" fontId="2" fillId="0" borderId="10" xfId="4" applyNumberFormat="1" applyFont="1" applyBorder="1" applyAlignment="1">
      <alignment horizontal="center" vertical="center"/>
    </xf>
    <xf numFmtId="0" fontId="2" fillId="0" borderId="13" xfId="4" applyFont="1" applyBorder="1" applyAlignment="1">
      <alignment horizontal="center" vertical="center"/>
    </xf>
    <xf numFmtId="0" fontId="2" fillId="0" borderId="10" xfId="4" applyFont="1" applyBorder="1" applyAlignment="1">
      <alignment horizontal="left" vertical="center" wrapText="1"/>
    </xf>
    <xf numFmtId="168" fontId="3" fillId="2" borderId="10" xfId="1" applyNumberFormat="1" applyFont="1" applyFill="1" applyBorder="1" applyAlignment="1">
      <alignment vertical="center" wrapText="1"/>
    </xf>
    <xf numFmtId="0" fontId="3" fillId="2" borderId="10" xfId="9" applyFont="1" applyFill="1" applyBorder="1" applyAlignment="1">
      <alignment horizontal="center" vertical="center" wrapText="1"/>
    </xf>
    <xf numFmtId="0" fontId="3" fillId="2" borderId="10" xfId="9" applyFont="1" applyFill="1" applyBorder="1" applyAlignment="1">
      <alignment horizontal="left" vertical="center" wrapText="1"/>
    </xf>
    <xf numFmtId="0" fontId="3" fillId="2" borderId="13" xfId="9" applyFont="1" applyFill="1" applyBorder="1" applyAlignment="1">
      <alignment horizontal="center" vertical="center"/>
    </xf>
    <xf numFmtId="167" fontId="2" fillId="2" borderId="10" xfId="8" applyFont="1" applyFill="1" applyBorder="1" applyAlignment="1">
      <alignment vertical="center"/>
    </xf>
    <xf numFmtId="168" fontId="3" fillId="0" borderId="10" xfId="1" applyNumberFormat="1" applyFont="1" applyFill="1" applyBorder="1" applyAlignment="1">
      <alignment vertical="center" wrapText="1"/>
    </xf>
    <xf numFmtId="0" fontId="3" fillId="0" borderId="10" xfId="9" applyFont="1" applyBorder="1" applyAlignment="1">
      <alignment horizontal="center" vertical="center" wrapText="1"/>
    </xf>
    <xf numFmtId="0" fontId="3" fillId="0" borderId="10" xfId="9" applyFont="1" applyBorder="1" applyAlignment="1">
      <alignment horizontal="left" vertical="center" wrapText="1"/>
    </xf>
    <xf numFmtId="0" fontId="3" fillId="0" borderId="13" xfId="9" applyFont="1" applyBorder="1" applyAlignment="1">
      <alignment horizontal="center" vertical="center"/>
    </xf>
    <xf numFmtId="2" fontId="3" fillId="0" borderId="13" xfId="9" applyNumberFormat="1" applyFont="1" applyBorder="1" applyAlignment="1">
      <alignment horizontal="center" vertical="center"/>
    </xf>
    <xf numFmtId="0" fontId="10" fillId="0" borderId="10" xfId="0" applyFont="1" applyBorder="1" applyAlignment="1">
      <alignment horizontal="center" vertical="center" wrapText="1"/>
    </xf>
    <xf numFmtId="0" fontId="7" fillId="0" borderId="10" xfId="9" applyFont="1" applyBorder="1" applyAlignment="1">
      <alignment horizontal="center" vertical="center" wrapText="1"/>
    </xf>
    <xf numFmtId="0" fontId="7" fillId="0" borderId="10" xfId="9" applyFont="1" applyBorder="1" applyAlignment="1">
      <alignment vertical="center" wrapText="1"/>
    </xf>
    <xf numFmtId="167" fontId="2" fillId="0" borderId="10" xfId="8" applyFont="1" applyFill="1" applyBorder="1" applyAlignment="1">
      <alignment vertical="center"/>
    </xf>
    <xf numFmtId="0" fontId="3" fillId="0" borderId="10" xfId="9" applyFont="1" applyBorder="1" applyAlignment="1">
      <alignment horizontal="justify" vertical="center" wrapText="1"/>
    </xf>
    <xf numFmtId="0" fontId="11" fillId="0" borderId="10" xfId="0" applyFont="1" applyBorder="1" applyAlignment="1">
      <alignment horizontal="left"/>
    </xf>
    <xf numFmtId="2" fontId="2" fillId="2" borderId="13" xfId="4" applyNumberFormat="1" applyFont="1" applyFill="1" applyBorder="1" applyAlignment="1">
      <alignment horizontal="center" vertical="center"/>
    </xf>
    <xf numFmtId="169" fontId="2" fillId="2" borderId="13" xfId="4" applyNumberFormat="1" applyFont="1" applyFill="1" applyBorder="1" applyAlignment="1">
      <alignment horizontal="center" vertical="center"/>
    </xf>
    <xf numFmtId="2" fontId="2" fillId="2" borderId="16" xfId="4" applyNumberFormat="1" applyFont="1" applyFill="1" applyBorder="1" applyAlignment="1">
      <alignment horizontal="center" vertical="center"/>
    </xf>
    <xf numFmtId="167" fontId="2" fillId="6" borderId="9" xfId="8" applyFont="1" applyFill="1" applyBorder="1" applyAlignment="1">
      <alignment vertical="center"/>
    </xf>
    <xf numFmtId="16" fontId="2" fillId="2" borderId="9" xfId="4" applyNumberFormat="1" applyFont="1" applyFill="1" applyBorder="1" applyAlignment="1">
      <alignment horizontal="center" vertical="center"/>
    </xf>
    <xf numFmtId="0" fontId="2" fillId="2" borderId="9" xfId="4" applyFont="1" applyFill="1" applyBorder="1" applyAlignment="1">
      <alignment horizontal="left" vertical="center" wrapText="1"/>
    </xf>
    <xf numFmtId="167" fontId="2" fillId="0" borderId="9" xfId="8" applyFont="1" applyFill="1" applyBorder="1" applyAlignment="1">
      <alignment vertical="center"/>
    </xf>
    <xf numFmtId="0" fontId="6" fillId="2" borderId="9" xfId="4" applyFont="1" applyFill="1" applyBorder="1" applyAlignment="1">
      <alignment horizontal="left" vertical="center" wrapText="1"/>
    </xf>
    <xf numFmtId="0" fontId="3" fillId="7" borderId="11" xfId="9" applyFont="1" applyFill="1" applyBorder="1" applyAlignment="1">
      <alignment vertical="center" wrapText="1"/>
    </xf>
    <xf numFmtId="167" fontId="7" fillId="7" borderId="17" xfId="9" applyNumberFormat="1" applyFont="1" applyFill="1" applyBorder="1" applyAlignment="1">
      <alignment vertical="center" wrapText="1"/>
    </xf>
    <xf numFmtId="0" fontId="7" fillId="7" borderId="17" xfId="9" applyFont="1" applyFill="1" applyBorder="1" applyAlignment="1">
      <alignment vertical="center" wrapText="1"/>
    </xf>
    <xf numFmtId="0" fontId="3" fillId="0" borderId="0" xfId="9" applyFont="1" applyAlignment="1">
      <alignment vertical="center"/>
    </xf>
    <xf numFmtId="0" fontId="3" fillId="2" borderId="0" xfId="9" applyFont="1" applyFill="1" applyAlignment="1">
      <alignment vertical="center"/>
    </xf>
    <xf numFmtId="0" fontId="3" fillId="3" borderId="0" xfId="9" applyFont="1" applyFill="1" applyAlignment="1">
      <alignment horizontal="center" vertical="center"/>
    </xf>
    <xf numFmtId="0" fontId="3" fillId="0" borderId="0" xfId="9" applyFont="1"/>
    <xf numFmtId="0" fontId="3" fillId="2" borderId="0" xfId="9" applyFont="1" applyFill="1"/>
    <xf numFmtId="0" fontId="3" fillId="3" borderId="0" xfId="9" applyFont="1" applyFill="1" applyAlignment="1">
      <alignment horizontal="center"/>
    </xf>
    <xf numFmtId="0" fontId="3" fillId="2" borderId="18" xfId="9" quotePrefix="1" applyFont="1" applyFill="1" applyBorder="1" applyAlignment="1">
      <alignment horizontal="center" vertical="center"/>
    </xf>
    <xf numFmtId="0" fontId="3" fillId="3" borderId="0" xfId="9" applyFont="1" applyFill="1" applyAlignment="1">
      <alignment horizontal="center" vertical="center" textRotation="90"/>
    </xf>
    <xf numFmtId="0" fontId="3" fillId="2" borderId="8" xfId="9" quotePrefix="1" applyFont="1" applyFill="1" applyBorder="1" applyAlignment="1">
      <alignment horizontal="center" vertical="center"/>
    </xf>
    <xf numFmtId="166" fontId="2" fillId="6" borderId="5" xfId="4" applyNumberFormat="1" applyFont="1" applyFill="1" applyBorder="1" applyAlignment="1">
      <alignment vertical="center"/>
    </xf>
    <xf numFmtId="166" fontId="2" fillId="6" borderId="4" xfId="4" applyNumberFormat="1" applyFont="1" applyFill="1" applyBorder="1" applyAlignment="1">
      <alignment vertical="center"/>
    </xf>
    <xf numFmtId="0" fontId="13" fillId="0" borderId="10" xfId="0" applyFont="1" applyBorder="1" applyAlignment="1">
      <alignment vertical="center"/>
    </xf>
    <xf numFmtId="0" fontId="10" fillId="0" borderId="10" xfId="0" applyFont="1" applyBorder="1" applyAlignment="1">
      <alignment vertical="center" wrapText="1"/>
    </xf>
    <xf numFmtId="0" fontId="10" fillId="0" borderId="10" xfId="0" applyFont="1" applyBorder="1" applyAlignment="1">
      <alignment vertical="center"/>
    </xf>
    <xf numFmtId="0" fontId="13" fillId="0" borderId="10" xfId="0" applyFont="1" applyBorder="1" applyAlignment="1">
      <alignment horizontal="center" vertical="center"/>
    </xf>
    <xf numFmtId="0" fontId="12" fillId="10" borderId="10" xfId="0" applyFont="1" applyFill="1" applyBorder="1" applyAlignment="1">
      <alignment horizontal="center" vertical="center" wrapText="1"/>
    </xf>
    <xf numFmtId="44" fontId="10" fillId="6" borderId="3" xfId="0" applyNumberFormat="1" applyFont="1" applyFill="1" applyBorder="1" applyAlignment="1">
      <alignment horizontal="center" vertical="center"/>
    </xf>
    <xf numFmtId="44" fontId="10" fillId="6" borderId="1" xfId="0" applyNumberFormat="1" applyFont="1" applyFill="1" applyBorder="1" applyAlignment="1">
      <alignment horizontal="center" vertical="center"/>
    </xf>
    <xf numFmtId="6" fontId="10" fillId="0" borderId="10" xfId="0" applyNumberFormat="1" applyFont="1" applyBorder="1" applyAlignment="1">
      <alignment horizontal="center" vertical="center"/>
    </xf>
    <xf numFmtId="0" fontId="7" fillId="2" borderId="10" xfId="9" quotePrefix="1" applyFont="1" applyFill="1" applyBorder="1" applyAlignment="1">
      <alignment horizontal="center" vertical="center" wrapText="1"/>
    </xf>
    <xf numFmtId="0" fontId="3" fillId="2" borderId="10" xfId="9" applyFont="1" applyFill="1" applyBorder="1" applyAlignment="1">
      <alignment horizontal="center" vertical="center"/>
    </xf>
    <xf numFmtId="0" fontId="7" fillId="2" borderId="10" xfId="9" applyFont="1" applyFill="1" applyBorder="1" applyAlignment="1">
      <alignment horizontal="center" vertical="center" wrapText="1"/>
    </xf>
    <xf numFmtId="170" fontId="7" fillId="2" borderId="10" xfId="11" applyNumberFormat="1" applyFont="1" applyFill="1" applyBorder="1" applyAlignment="1">
      <alignment horizontal="center" vertical="center"/>
    </xf>
    <xf numFmtId="165" fontId="7" fillId="2" borderId="10" xfId="9" applyNumberFormat="1" applyFont="1" applyFill="1" applyBorder="1" applyAlignment="1">
      <alignment vertical="center"/>
    </xf>
    <xf numFmtId="165" fontId="7" fillId="2" borderId="10" xfId="10" applyNumberFormat="1" applyFont="1" applyFill="1" applyBorder="1" applyAlignment="1">
      <alignment horizontal="center" vertical="center" wrapText="1"/>
    </xf>
    <xf numFmtId="0" fontId="6" fillId="5" borderId="3" xfId="4" applyFont="1" applyFill="1" applyBorder="1" applyAlignment="1">
      <alignment horizontal="center" vertical="center" wrapText="1"/>
    </xf>
    <xf numFmtId="0" fontId="6" fillId="5" borderId="2" xfId="4" applyFont="1" applyFill="1" applyBorder="1" applyAlignment="1">
      <alignment horizontal="center" vertical="center" wrapText="1"/>
    </xf>
    <xf numFmtId="0" fontId="7" fillId="8" borderId="14" xfId="9" applyFont="1" applyFill="1" applyBorder="1" applyAlignment="1">
      <alignment horizontal="center" vertical="center" wrapText="1"/>
    </xf>
    <xf numFmtId="0" fontId="7" fillId="7" borderId="11" xfId="9" applyFont="1" applyFill="1" applyBorder="1" applyAlignment="1">
      <alignment horizontal="center" vertical="center" wrapText="1"/>
    </xf>
    <xf numFmtId="0" fontId="7" fillId="5" borderId="3" xfId="4" applyFont="1" applyFill="1" applyBorder="1" applyAlignment="1">
      <alignment horizontal="center" vertical="center"/>
    </xf>
    <xf numFmtId="0" fontId="7" fillId="5" borderId="2" xfId="4" applyFont="1" applyFill="1" applyBorder="1" applyAlignment="1">
      <alignment horizontal="center" vertical="center"/>
    </xf>
    <xf numFmtId="0" fontId="7" fillId="5" borderId="1" xfId="4" applyFont="1" applyFill="1" applyBorder="1" applyAlignment="1">
      <alignment horizontal="center" vertical="center"/>
    </xf>
    <xf numFmtId="0" fontId="6" fillId="4" borderId="8" xfId="4" applyFont="1" applyFill="1" applyBorder="1" applyAlignment="1">
      <alignment horizontal="center" vertical="center" wrapText="1"/>
    </xf>
    <xf numFmtId="0" fontId="6" fillId="4" borderId="7"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2" xfId="4" applyFont="1" applyFill="1" applyBorder="1" applyAlignment="1">
      <alignment horizontal="center" vertical="center" wrapText="1"/>
    </xf>
  </cellXfs>
  <cellStyles count="12">
    <cellStyle name="Millares [0]" xfId="1" builtinId="6"/>
    <cellStyle name="Millares 11 4" xfId="11"/>
    <cellStyle name="Moneda" xfId="2" builtinId="4"/>
    <cellStyle name="Moneda 18" xfId="8"/>
    <cellStyle name="Moneda 5 7" xfId="10"/>
    <cellStyle name="Normal" xfId="0" builtinId="0"/>
    <cellStyle name="Normal 11 9" xfId="9"/>
    <cellStyle name="Normal 19" xfId="4"/>
    <cellStyle name="Normal 19 2" xfId="7"/>
    <cellStyle name="Normal 21" xfId="5"/>
    <cellStyle name="Porcentaje" xfId="3" builtinId="5"/>
    <cellStyle name="Porcentaje 1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styles" Target="styles.xml"/><Relationship Id="rId5" Type="http://schemas.openxmlformats.org/officeDocument/2006/relationships/externalLink" Target="externalLinks/externalLink4.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sharedStrings" Target="sharedString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theme" Target="theme/theme1.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Users\Users\usuario\Desktop\PROYECTO%20COLASFALTOS\Proyecto%20Palermo-Sitio%20Nuevo\Lincon\c\WINDOWS\Escritorio\Mis%20documentos\GermanUribe\Personal\German\AldeaVerde\ControlGerencial\FactibilidadSabanetaEtapa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20and%20Settings\Luis%20J%20Ramirez\Mis%20documentos\Consorcio%20Cantalejo\Obra\Ppto\Obra\MatrizPpt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hp/Documents/PROYECTOS/1-EN%20EJECUCION/PASEO%20DE%20LA%20GOBERNACION/EJECUCION/PRESUPUESTO%20OFICI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280C58CC\a%20%20aaInformaci&#243;n%20GRUPO"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uisaugustovenegas/Desktop/SEBASTOPOL%20TIERRA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uisaugustovenegas/Desktop/BASE%20NOMINA%201500%20OCT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EXTRAS\EXCEL\CANTIDADES%20DE%20OBRA\Cant.%20Proyecto.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G14_04_Presupuesto%20Iles%20v2.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luisaugustovenegas/Desktop/Rio%20C.%20Parte%2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uisaugustovenegas/Desktop/iNFORME%20SEMANAL%20TELMACOM%20S_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BSERVER\Documents\Documents\CONTRATOS\2012\FONADE\CONTRATO%20No.%202122228%20DE%202012\ESTUDIOS%20Y%20DISE&#209;OS\COPIA%20TOTAL%2025%20JUNIO%202013\15507_Otanche-Boyac&#225;\12_15507_PRE\130226%20Presupuesto%20Otanche.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OBRAS%20PUBLICAS%202006\ACUEDUCTOS\OTROS%20ACUEDUCTOS\PROYECTO%20SANTIAGO%20POBRE\Archivos%201\CAROLINA\OBRAS%202001\VIA%20AEROPUERTO\PRESP.VIA%20AEROPUERT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6C61C82\PRESP.VIA%20AEROPUERT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luisaugustovenegas/Desktop/CUADRO%20CONTROL%20C_ESTE_1%20R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Users\JAIME\Desktop\BACKUP\JAIME%20A\RIZOMA\COLEGIOS%20-%20MAGD%20Y%20CESAR\001%20ANGOSTURA\01-ANGOSTURA\Anexo%203.%20APUS\APUs%20001%20ANGOSTURA%20-%20SAN%20ZEN&#211;N%201SEP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usuario\Desktop\PROYECTO%20COLASFALTOS\Proyecto%20Palermo-Sitio%20Nuevo\C:\Documents%20and%20Settings\crendon.HMV\Local%20Settings\Temporary%20Internet%20Files\OLK3\859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nts\Documents\CONSORCIO%20INFRAESTRUCTURA%20EDUCATIVA%202016\FASE%202\CONTROL\4.%20CONTROL%20DE%20COSTOS%20Y%20PRESUPUESTOS\CONTROL%20DE%20COSTOS\I.E.%20GALLARDO\Plantilla%20Presupuestos%20Circulaciones%20OK%20APRO%20I.E.%20GALLARDO.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IUDAD%20BOLIVAR\FRENTE%201CB\replanteos\MARLO\CB%205\5921.FLORIDA%20PRUEB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hp/Desktop/VIAS%20TUNJA/TUNJA/OFERTA%20ECONOMIC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Users\LILIAN~1\AppData\Local\Temp\Rar$DIa0.034\AMV%20COR%20G2%20No%203444\COMPARTIR\COTIZACIONES%202010\ADM%20VIAL%2003%20-%20CORDOBA\ESTADO%20DE%20RED\2103mar%2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d.docs.live.net/TUNJA%20%20PRESU/APUs%20VIAS%20TUNJ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13.%20Abril%2024%20-%20Informe%20Semanal%20Consultor&#237;a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Users\Hernan\Downloads\PRESUPUESTO%20%20COMPLEJO%20ACUATICO%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BSERVER\Documents\CONTRATOS\2012\FONADE\CONTRATO%20No.%202122228%20DE%202012\ESTUDIOS%20Y%20DISE&#209;OS\COPIA%20TOTAL%2025%20JUNIO%202013\15507_Otanche-Boyac&#225;\12_15507_PRE\130226%20Presupuesto%20Otanche.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ervidor-app-pc\app-ci2\TUNJA%20%20PRESU\APUs%20VIAS%20TUNJA.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Users\Diego%20Bernal\Desktop\AJUSTE%20CANTIDADES\HIBRIDO\10.1%20Cantidades\cantidades%20de%20obra.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luisaugustovenegas/Desktop/INFORME%20SEMANAL%20etsa%20concol%20ECO%2002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Monica%20F/Documents/CONSORCIO%20INFRAESTRUCTURA%20EDUCATIVA%202016/FASE%202/4.%20CONTROL%20DE%20COSTOS%20Y%20PRESUPUESTOS/CONTROL%20DE%20COSTOS/I.E.%20PROMOCION%20SOCIAL/PPTO.%20I.E.%20PROMOCION%20SOCIAL%20-%2012%20Jun%202017.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ervidor_appci\app-ci\2%20ESTUDIOS%20DE%20SUELOS\A&#209;O%202017\44%20ESTUDIOS%20DE%20SUELOS%20Y%20DISE&#209;OS%20DE%20PAVIMENTOS%20ALCALDIA%20DE%20TUNJA\5%20INFORMACION%20ALCALDIA\APUs%20VIAS%20TUNJA.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EQUIPO/Documents/IE%20Huila/Presupuestos/Precios%20Huila/pres%20BATERIA%20la%20esperanza%20palestina%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1.GMP/COMPLEMENTARIAS/FLORIDABLANCA/I.E.%20GABRIEL%20GARCIA%20MARQUEZ/MURO%20GGM%20ESCEANARIO%202/02_Cant.%20Muros%20contencion_GGM_ESENARIO2.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ervidor\50130%20fonade%20dise&#241;os%20%20tipo\contrato%20de%20consultoria\6.%20Proyectos\5.%20GRUPO%20D\D16F-CENTRO%20DE%20DESARROLLO%20INFANTIL%20FRIO%2090%20NI&#209;OS\5.%20Presupuesto\D16F-Presup_CCI_90%20Ni&#241;os_Zona_Baja%20AB%20(05022013).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INFO\arthur\pto%20avrios%20proyectos\2018-07-14%20Ajustes%20Finales\01%20Apartado\02.%20APU\Entregas\2018-03-28\2018-03-26%20BASE%20DE%20DATOS%20(FCO01).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ERSONAL\Dropbox\PRESP\201504-CPRD0022014-FINDETER\ANALISIS%20DE%20PRECIOS%20(Mao)%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hp/Desktop/PACHAVITA/INFORME%200/CORRECCI&#211;N/PRESUPUESTO%20Y%20APU.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nforme%20Semanal%20Interventoria%20No.%2001,%20corte%20a%2028-FEB-07,%20contrato%20520233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TAS REALES"/>
      <sheetName val="FLUJO DE FONDOS"/>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Presupuesto"/>
      <sheetName val="\MANTENIMIENTO RUTA 1001_MARZO "/>
      <sheetName val="otros"/>
      <sheetName val="\\SERVIDOR\Public2\MANTENIMIENT"/>
      <sheetName val="ANEXO IX"/>
      <sheetName val="APUs"/>
      <sheetName val="INSUMOS"/>
      <sheetName val="PptoGral"/>
      <sheetName val="\I\MANTENIMIENTO RUTA 1001_MARZ"/>
      <sheetName val="\F\MANTENIMIENTO RUTA 1001_MARZ"/>
      <sheetName val="a__aaInformación"/>
      <sheetName val="a__aaInformación1"/>
      <sheetName val="a__aaInformación2"/>
      <sheetName val="\Users\USUARIO\Downloads\MANTEN"/>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 val="Aerocivil - Cantidades "/>
      <sheetName val="Aerocivil Acta"/>
      <sheetName val="Aerocivil IVA"/>
      <sheetName val="101 Loc Y Repl"/>
      <sheetName val="CRONOGRAMA AMBIENTAL"/>
      <sheetName val="DATA"/>
      <sheetName val="COSTOS INDIRECTOS"/>
      <sheetName val="M&amp;E "/>
      <sheetName val="UTILIDAD ESPERADA"/>
      <sheetName val="SOLICITUDES DE PERSONAL"/>
      <sheetName val="PLAN DE INVERSIÓN ANTICIPO"/>
      <sheetName val="DL"/>
      <sheetName val="2)"/>
      <sheetName val="3) PRESUPUESTO"/>
      <sheetName val="PRIMARIO AP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EYD"/>
      <sheetName val="5) P-INVERSIONES"/>
      <sheetName val="6) FLUJO DE CAJA"/>
      <sheetName val="7) INST PROV"/>
      <sheetName val="Plan auditoría"/>
      <sheetName val="Presupuesto"/>
      <sheetName val="PRE-ACTA 05SC-2019"/>
      <sheetName val="MINFRA-MN-IN-6-FR-1(5)"/>
      <sheetName val="1.2 Exc."/>
      <sheetName val="1.5.Derrum"/>
      <sheetName val="1,6 Ad.Zodme"/>
      <sheetName val="1,7 conform"/>
      <sheetName val="1,14 Lleno mec"/>
      <sheetName val="1,17. topog"/>
      <sheetName val="1,19 Desm"/>
      <sheetName val="2,5 Sub base"/>
      <sheetName val="2.6 Base"/>
      <sheetName val="3.4 Trans &gt;3000"/>
      <sheetName val="4,1 Acero"/>
      <sheetName val="4,2 Señal I"/>
      <sheetName val="4,5 Baranda"/>
      <sheetName val="4,21,2, neopreno"/>
      <sheetName val="6,1 Exc.roca"/>
      <sheetName val="6,2 Excav.mat.com"/>
      <sheetName val="6,4 Excav.pil-2"/>
      <sheetName val="6,5 Excav.pil-4"/>
      <sheetName val="6,6 Excav.pil-6"/>
      <sheetName val="6,7 Excav.pil-8"/>
      <sheetName val="6,18 Pila"/>
      <sheetName val="6,25 Concreto D"/>
      <sheetName val="6,27 Concreto C"/>
      <sheetName val="6,28 Concret F"/>
      <sheetName val="6,29 Cunetas"/>
      <sheetName val="6,44 Mat,filtrante"/>
      <sheetName val="6,46,1 Demolic"/>
      <sheetName val="6,55 Reveg."/>
      <sheetName val="6,69,2 Concreto 42mpa"/>
      <sheetName val="6,71 Alcanta."/>
      <sheetName val="8,1 Geotextil"/>
      <sheetName val="8,4,1 Tub.filtro"/>
      <sheetName val="8,5 Geo Dren"/>
      <sheetName val="8,10 Imprima"/>
      <sheetName val="8,14 MDC-2"/>
      <sheetName val="8,15 Lineas"/>
      <sheetName val="12,1 Tachas"/>
      <sheetName val="12,10 Defensa"/>
      <sheetName val="12,11 Seccion"/>
      <sheetName val="12,13 Captafaros"/>
      <sheetName val="220,1 Terraplen"/>
      <sheetName val="230,P -Mejor.4&quot;"/>
      <sheetName val="310,10 Conformacion"/>
      <sheetName val="610,1-Relleno"/>
      <sheetName val="630,3P Caisson"/>
      <sheetName val="630,7- Concret G"/>
      <sheetName val="671,1 Cuneta"/>
      <sheetName val="681,1, Gavion"/>
      <sheetName val="710,1,2 Señal IV"/>
      <sheetName val="710,1,3 Señal V"/>
      <sheetName val="720,1 Poste"/>
      <sheetName val="900,1 Trans &lt;1000"/>
      <sheetName val="900,3 Trans.Derrum"/>
      <sheetName val="Información de la Empresa"/>
      <sheetName val="List. Análisis"/>
      <sheetName val="List. Materiales"/>
      <sheetName val="List. Equipo"/>
      <sheetName val="List. Mano de Obra"/>
      <sheetName val="Módulo2"/>
      <sheetName val="Módulo3"/>
      <sheetName val="CANTIDADES"/>
      <sheetName val="resumen de cantidades"/>
      <sheetName val="1,01"/>
      <sheetName val="1,02"/>
      <sheetName val="2,01"/>
      <sheetName val="2,02"/>
      <sheetName val="3,01"/>
      <sheetName val="3,02"/>
      <sheetName val="3,03"/>
      <sheetName val="3,04"/>
      <sheetName val="3,05"/>
      <sheetName val="3,06"/>
      <sheetName val="3,07"/>
      <sheetName val="4,01"/>
      <sheetName val="4,02"/>
      <sheetName val="4,07"/>
      <sheetName val="4,09"/>
      <sheetName val="4,10"/>
      <sheetName val="4,11"/>
      <sheetName val="5,01"/>
      <sheetName val="5,02"/>
      <sheetName val="5,03"/>
      <sheetName val="5,04"/>
      <sheetName val="5,05"/>
      <sheetName val="5,06"/>
      <sheetName val="6,01"/>
      <sheetName val="6,02"/>
      <sheetName val="6,03"/>
      <sheetName val="6,04"/>
      <sheetName val="6,05"/>
      <sheetName val="Hoja12"/>
      <sheetName val="8,01"/>
      <sheetName val="\\Amd\documentos c\Documentos-W"/>
      <sheetName val="Hoja2"/>
      <sheetName val="Hoja1"/>
      <sheetName val="PREACTA 10"/>
      <sheetName val="Mezcla "/>
      <sheetName val="Fresado "/>
      <sheetName val="Imprimación "/>
      <sheetName val="Transporte Mezcla "/>
      <sheetName val="Defensas Metalicas"/>
      <sheetName val="Captafaros"/>
      <sheetName val="Excavación"/>
      <sheetName val="Base "/>
      <sheetName val="Transporte Base "/>
      <sheetName val="Demarcación H."/>
      <sheetName val="Señalizacion Vertical 90 cm"/>
      <sheetName val="S. Vertical 90 cm TIPO XI"/>
      <sheetName val="Señalizacion Vertical 120 cm"/>
      <sheetName val="Señalizacion Vertical DCH"/>
      <sheetName val="MINFRA-MN-IN-6-FR-2 SEGUIMIENTO"/>
      <sheetName val="Acc%20Ago-Sep.xls"/>
      <sheetName val="Materiales"/>
      <sheetName val="Cuadrillas"/>
      <sheetName val="Concretos y morteros"/>
      <sheetName val="Equipo"/>
      <sheetName val="Datos iniciales "/>
      <sheetName val="Transpor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efreshError="1"/>
      <sheetData sheetId="205" refreshError="1"/>
      <sheetData sheetId="206" refreshError="1"/>
      <sheetData sheetId="207" refreshError="1"/>
      <sheetData sheetId="208" refreshError="1"/>
      <sheetData sheetId="209" refreshError="1"/>
      <sheetData sheetId="2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v>0</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v>0</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v>0</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v>0</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v>0</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v>0</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v>0</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v>0</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OFICIAL"/>
      <sheetName val="Hoja2"/>
      <sheetName val="PRESUPUESTO OFICIAL (2)"/>
      <sheetName val="EQ"/>
      <sheetName val="MAT"/>
      <sheetName val="TTE "/>
      <sheetName val="MDO"/>
      <sheetName val="FORMATO APU "/>
      <sheetName val="ACTIVIDADES"/>
      <sheetName val="1"/>
      <sheetName val="INP-1"/>
      <sheetName val="2"/>
      <sheetName val="INP-2"/>
      <sheetName val="3"/>
      <sheetName val="INP-3"/>
      <sheetName val="4"/>
      <sheetName val="INP-4"/>
      <sheetName val="5"/>
      <sheetName val="INP-5"/>
      <sheetName val="7"/>
      <sheetName val="11"/>
      <sheetName val="INP-6"/>
      <sheetName val="12"/>
      <sheetName val="INP-7"/>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OFERTA "/>
      <sheetName val="ANALISIS ACTIVIDADES "/>
    </sheetNames>
    <sheetDataSet>
      <sheetData sheetId="0"/>
      <sheetData sheetId="1">
        <row r="111">
          <cell r="A111" t="str">
            <v xml:space="preserve">FRANJAS DE CIRCULACIÓN </v>
          </cell>
        </row>
        <row r="112">
          <cell r="A112" t="str">
            <v>ESTANCIAS URBANAS</v>
          </cell>
        </row>
      </sheetData>
      <sheetData sheetId="2">
        <row r="77">
          <cell r="D77" t="str">
            <v>DESMONTE Y REINSTALACIÓN DE MANTO PERMANENTE PARA PROTECCIÓN DE TALUDES EN ROCA</v>
          </cell>
          <cell r="E77" t="str">
            <v xml:space="preserve">Metro Cuadrado </v>
          </cell>
        </row>
        <row r="78">
          <cell r="D78" t="str">
            <v xml:space="preserve">SUMINISTRO E INSTALACIÓN ADOQUIN EN CONCRETO BICAPA PEATONAL EN COLOR 20*20*6. SEGÚN NORMA NTC 2007. INCLUYE TRANSPORTE Y DESCARGUE </v>
          </cell>
          <cell r="E78" t="str">
            <v xml:space="preserve">Metro Cuadrado </v>
          </cell>
        </row>
        <row r="79">
          <cell r="D79" t="str">
            <v xml:space="preserve">SUMINISTRO E INSTALACIÓN ADOQUIN EN CONCRETO BICAPA PEATONAL EN COLOR 10*20*6. SEGÚN NORMA NTC 2007. INCLUYE TRANSPORTE Y DESCARGUE </v>
          </cell>
          <cell r="E79" t="str">
            <v xml:space="preserve">Metro Cuadrado </v>
          </cell>
        </row>
        <row r="80">
          <cell r="D80" t="str">
            <v xml:space="preserve">SUMINISTRO E INSTALACIÓN LOSETA TACTIL GUIA EN CONCRETO  PEATONAL EN COLOR 20*20*6. SEGÚN NORMA NTC 2007. INCLUYE TRANSPORTE Y DESCARGUE </v>
          </cell>
          <cell r="E80" t="str">
            <v>Metro Lineal</v>
          </cell>
        </row>
        <row r="81">
          <cell r="D81" t="str">
            <v>SUMINISTRO E INSTALACIÓN DE BORDILLO PREFABRICADO 10*20*80</v>
          </cell>
          <cell r="E81" t="str">
            <v>Metro Lineal</v>
          </cell>
        </row>
        <row r="82">
          <cell r="D82" t="str">
            <v>CONFORMACIÓN Y COMPACTACIÓN SUBRASANTE</v>
          </cell>
          <cell r="E82" t="str">
            <v xml:space="preserve">Metro Cuadrado </v>
          </cell>
        </row>
        <row r="83">
          <cell r="D83" t="str">
            <v>BORDILLO FUNDIDO EN SITIO DE 10x20 CM</v>
          </cell>
          <cell r="E83" t="str">
            <v xml:space="preserve">Metro Lineal </v>
          </cell>
        </row>
        <row r="84">
          <cell r="D84" t="str">
            <v>TRANSLADO DE SEÑALES VIALES</v>
          </cell>
          <cell r="E84" t="str">
            <v>Unidad</v>
          </cell>
        </row>
        <row r="85">
          <cell r="D85">
            <v>0</v>
          </cell>
          <cell r="E85">
            <v>0</v>
          </cell>
        </row>
        <row r="86">
          <cell r="D86">
            <v>0</v>
          </cell>
          <cell r="E86">
            <v>0</v>
          </cell>
        </row>
        <row r="87">
          <cell r="D87">
            <v>0</v>
          </cell>
          <cell r="E87">
            <v>0</v>
          </cell>
        </row>
        <row r="88">
          <cell r="D88">
            <v>0</v>
          </cell>
          <cell r="E88">
            <v>0</v>
          </cell>
        </row>
        <row r="89">
          <cell r="D89">
            <v>0</v>
          </cell>
          <cell r="E89">
            <v>0</v>
          </cell>
        </row>
        <row r="90">
          <cell r="D90">
            <v>0</v>
          </cell>
          <cell r="E90">
            <v>0</v>
          </cell>
        </row>
        <row r="91">
          <cell r="D91">
            <v>0</v>
          </cell>
          <cell r="E91">
            <v>0</v>
          </cell>
        </row>
        <row r="92">
          <cell r="D92">
            <v>0</v>
          </cell>
          <cell r="E92">
            <v>0</v>
          </cell>
        </row>
        <row r="93">
          <cell r="D93">
            <v>0</v>
          </cell>
          <cell r="E93">
            <v>0</v>
          </cell>
        </row>
        <row r="94">
          <cell r="D94">
            <v>0</v>
          </cell>
          <cell r="E94">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 val="SUMIDEROS_(2)"/>
      <sheetName val="SUMA_TUBERIA"/>
      <sheetName val="TUB_SUMID"/>
      <sheetName val="VILLA_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les (Con acero)"/>
      <sheetName val="Resumen Cimentación"/>
      <sheetName val="Resumen Columnas"/>
      <sheetName val="Resumen MUROS "/>
      <sheetName val="RESUMEN VIGAS"/>
      <sheetName val="Resumen Losa Maciza"/>
      <sheetName val="Escaleras"/>
      <sheetName val="Calculos Columnas "/>
      <sheetName val="VIGAS CIM."/>
      <sheetName val="VIGAS CIM. PISO1B"/>
      <sheetName val="VIGAS PISO 1A"/>
      <sheetName val="VIGAS PISO 1B "/>
      <sheetName val="VIGAS PISO2"/>
      <sheetName val="VIGAS PISO3"/>
      <sheetName val="VIGAS PISO4"/>
      <sheetName val="VIGAS PISO5"/>
      <sheetName val="VIGAS PUENTES "/>
      <sheetName val="VIGAS MAQ. "/>
      <sheetName val="Calculo.Muros "/>
      <sheetName val="Calculo Cim."/>
      <sheetName val="Calculo.Lo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OR COMPONENTES"/>
      <sheetName val="POR INSUMOS"/>
      <sheetName val="ANALISIS DE AIU"/>
      <sheetName val="Cuadro Resumen"/>
      <sheetName val="Cuadro Resumen (2)"/>
      <sheetName val="DOTACIÓN"/>
      <sheetName val="Datos entrada"/>
      <sheetName val="Hoja Base (2)"/>
      <sheetName val="Hoja Base"/>
      <sheetName val="Salarios"/>
      <sheetName val="Cuadrillas"/>
      <sheetName val="Trans"/>
      <sheetName val="Equ"/>
      <sheetName val="Mat"/>
      <sheetName val="Mort 1-3"/>
      <sheetName val="Mort 1-3 Imper"/>
      <sheetName val="Mort 1-4"/>
      <sheetName val="Mort 1-4 Imper"/>
      <sheetName val="Mort 1-5"/>
      <sheetName val="Mort 1-7"/>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2 Caja inspección 0,80"/>
      <sheetName val="3,4,3 Caja inspección 1,00"/>
      <sheetName val="3,4,4 Caja Distribuciòn 0,40  "/>
      <sheetName val="3,4,6 Carcamo aguas lluvias"/>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1 Caja inspección 0,60 "/>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5,1 Acero 37000  "/>
      <sheetName val="4,5,2 Acero 60000 est"/>
      <sheetName val="4,5,3 Malla Electrosoldada est"/>
      <sheetName val="4,6,2,3 Cerrchas  Metàlica"/>
      <sheetName val="4,6,2,4 Perfil "/>
      <sheetName val="4,6,2,5 Templete"/>
      <sheetName val="5,1,1 Bloq Conc Estruc 0,12"/>
      <sheetName val="5,1,2 Bloque concreto divisorio"/>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2,1,1 Punto de gas"/>
      <sheetName val="7,2,1,2 Preinstalación gas"/>
      <sheetName val="7,2,1,3 Tuberia  tipo L 1.2&quot;"/>
      <sheetName val="7,2,1,4 Tuberia  tipo L 1&quot;"/>
      <sheetName val="7,2,1,5  Registro bola 1&quot; "/>
      <sheetName val="7,2,1,7  Rejilla vent. plastica"/>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4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Cubierta placa"/>
      <sheetName val="11,3,1 Canal Lámina"/>
      <sheetName val="11,3,2 Flashing"/>
      <sheetName val="11,3,3 Tragante 5x3"/>
      <sheetName val="11,3,4 Tragante 6x4"/>
      <sheetName val="11,3,5 Canal PVC"/>
      <sheetName val="12,1,1 Ventanas aluminio "/>
      <sheetName val="12,1,2 Ventanas aluminio reja"/>
      <sheetName val="12,1,3 Puerta aluminio sencillo"/>
      <sheetName val="12,1,4 Puert Alum dob reja"/>
      <sheetName val="12,1,5 Puerta aluminio doble"/>
      <sheetName val="12,1,6 Puert baños"/>
      <sheetName val="12,1,7 PERGOLAS ALUM"/>
      <sheetName val="12,1,8 Puertas discapacitados"/>
      <sheetName val="12,1,9 BARANDA EN ALUMINIO"/>
      <sheetName val="12,2,1,1 Marcos puerta"/>
      <sheetName val="12,2,1,2 Puerta Sencilla"/>
      <sheetName val="12,2,1,3 Ventana"/>
      <sheetName val="12,2,1,5 Puertas Emtamborada"/>
      <sheetName val="12,2,2,1 Pasamanos "/>
      <sheetName val="12,2,2,2 Pasamanos"/>
      <sheetName val="12,2,2,3 Baranda Malla"/>
      <sheetName val=" 12,2,2,4 Baranda tubo"/>
      <sheetName val="12,2,3,1 Rejas en varilla cuadr"/>
      <sheetName val="12,2,3,2 Rejas ventana"/>
      <sheetName val="12,2,3,3 Rejas Puerta baño"/>
      <sheetName val="12,2,3,4 Reja Ventilación"/>
      <sheetName val="12,2,4,1 CORTASOL"/>
      <sheetName val="12,2,4,4 Ventana Malla"/>
      <sheetName val="14,1,1 Ceramica 20 "/>
      <sheetName val="15,1,3 Lampara Fluorecente 2x32"/>
      <sheetName val="16,1,3 Sanitarios tanque"/>
      <sheetName val="16,1,4 Orinal "/>
      <sheetName val="16,1,5 Lavamanos Sobreponer"/>
      <sheetName val="16,1,7 Lavamanos de colgar"/>
      <sheetName val="16,1,8 Sanit Disc"/>
      <sheetName val="16,1,9 Duchas"/>
      <sheetName val="16,1,11 POCETA"/>
      <sheetName val="16,2,1 Pocetas Aseo"/>
      <sheetName val="16,2,5 Llave Terminal"/>
      <sheetName val="16,2,6 Incrustaciones"/>
      <sheetName val="16,2,7 Barras disc"/>
      <sheetName val="17,2,1 Puerta Vidrio"/>
      <sheetName val="17,2,2 Puerta PVC Baterias"/>
      <sheetName val="17,2,3 Divisiones 0,06"/>
      <sheetName val="17,2,4 Divisiones baños "/>
      <sheetName val="18,1,1 pintura koraza"/>
      <sheetName val="18,1,2 pintura plastica"/>
      <sheetName val="18,1,3 Vinilo con estuco"/>
      <sheetName val="18,1,4 Vinilo sin estuco "/>
      <sheetName val="18,1,5 Vinilo Cielos "/>
      <sheetName val="19,1,1 Cerraduras"/>
      <sheetName val="19,4,1 Espejo"/>
      <sheetName val="19,4,2 Vidrio Crudo"/>
      <sheetName val="20,1,2 Exc Man"/>
      <sheetName val="20,1,5 Subbase recebo"/>
      <sheetName val="20,2,1 Andenes"/>
      <sheetName val="20,2,2 Sardinel"/>
      <sheetName val="20,3,1 Solado esp= 0,05"/>
      <sheetName val="20,3,2 Concreto Ciclopeo "/>
      <sheetName val="20,3,3 Vigas de Amarre"/>
      <sheetName val="20,3,5  Cerramiento Malla Esla"/>
      <sheetName val="20,3,6  Muros de contencion "/>
      <sheetName val="20,4,2 Pradización"/>
      <sheetName val="20,4,4 Arborización"/>
      <sheetName val="20,5,1 Gaviones en piedra"/>
      <sheetName val="20,5,2 PERGOLA  METALICA"/>
      <sheetName val="20,5,3  Acero 37000  Ext."/>
      <sheetName val="20,5,4 Acero 60000 psi"/>
      <sheetName val="20,5,5 Malla Electrosoldada  "/>
      <sheetName val="21,1,1 Lavada ladrillo "/>
      <sheetName val="20,2,13 Escalinatas"/>
      <sheetName val="21,1,3 Aseo"/>
      <sheetName val="21,1,4 Retiro Escombros"/>
      <sheetName val="Pasamanos "/>
      <sheetName val="Hoja1"/>
      <sheetName val="Hoja31"/>
      <sheetName val="Modelo"/>
      <sheetName val="PRES"/>
      <sheetName val="UNDS"/>
    </sheetNames>
    <sheetDataSet>
      <sheetData sheetId="0">
        <row r="11">
          <cell r="A11">
            <v>1</v>
          </cell>
        </row>
      </sheetData>
      <sheetData sheetId="1"/>
      <sheetData sheetId="2"/>
      <sheetData sheetId="3"/>
      <sheetData sheetId="4"/>
      <sheetData sheetId="5"/>
      <sheetData sheetId="6"/>
      <sheetData sheetId="7"/>
      <sheetData sheetId="8"/>
      <sheetData sheetId="9"/>
      <sheetData sheetId="10"/>
      <sheetData sheetId="11">
        <row r="11">
          <cell r="A11" t="str">
            <v xml:space="preserve"> CUADRILLAS</v>
          </cell>
        </row>
      </sheetData>
      <sheetData sheetId="12"/>
      <sheetData sheetId="13"/>
      <sheetData sheetId="14">
        <row r="11">
          <cell r="A11" t="str">
            <v>A.C.P.M.</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refreshError="1"/>
      <sheetData sheetId="451" refreshError="1"/>
      <sheetData sheetId="4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aCCIDENTES%20DE%201995%20-%2019"/>
      <sheetName val="Datos"/>
      <sheetName val="items"/>
      <sheetName val="aCCIDENTES DE 1995 - 1996.xls"/>
      <sheetName val="CONT_ADI"/>
      <sheetName val="\a  aaInformación GRUPO 4\A MIn"/>
      <sheetName val="ACTA DE MODIFICACION  (2)"/>
      <sheetName val="INDICMICROEMP"/>
      <sheetName val="Informacion"/>
      <sheetName val="#¡REF"/>
      <sheetName val="MATERIALES"/>
      <sheetName val="Datos Básicos"/>
      <sheetName val="SALARIOS"/>
      <sheetName val="SUB APU"/>
      <sheetName val="Formulario N° 4"/>
      <sheetName val="EQUIPO"/>
      <sheetName val="Informe"/>
      <sheetName val="Seguim-16"/>
      <sheetName val="INV"/>
      <sheetName val="AASHTO"/>
      <sheetName val="PESOS"/>
      <sheetName val="MAT"/>
      <sheetName val="HER"/>
      <sheetName val="PER"/>
      <sheetName val="TRANS"/>
      <sheetName val="Base Muestras"/>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aCCIDENTES DE 1995 - 1996.xls]"/>
      <sheetName val="Res-Accide-10"/>
      <sheetName val="\AMV _ no borrar\PRESUPUESTOS\a"/>
      <sheetName val="\I\AMV _ no borrar\PRESUPUESTOS"/>
      <sheetName val="\G\I\AMV _ no borrar\PRESUPUEST"/>
      <sheetName val="\A\a  aaInformación GRUPO 4\A M"/>
      <sheetName val="\G\A\a  aaInformación GRUPO 4\A"/>
      <sheetName val="\\Escritorio\amv 2011\a  aaInfo"/>
      <sheetName val="\\Giovanni\administracion vial\"/>
      <sheetName val="\MONTO AGOTABLE 2010\a  aaInfor"/>
      <sheetName val="\I\A\a  aaInformación GRUPO 4\A"/>
      <sheetName val="\K\a  aaInformación GRUPO 4\A M"/>
      <sheetName val="\I\K\a  aaInformación GRUPO 4\A"/>
      <sheetName val="\H\a  aaInformación GRUPO 4\A M"/>
      <sheetName val="\I\H\a  aaInformación GRUPO 4\A"/>
      <sheetName val="\\INTERVIALNUBE\Documents and S"/>
      <sheetName val="PR 1"/>
      <sheetName val="Lista obra"/>
      <sheetName val="\Documents and Settings\Pedro "/>
      <sheetName val="\Users\Administrador\Desktop\AM"/>
      <sheetName val="\\Ing-her"/>
      <sheetName val="\Users\cmeza\Documents\INVIAS\D"/>
      <sheetName val="\Documents and Settings\jviteri"/>
      <sheetName val="\Users\avargase\AppData\Local\M"/>
      <sheetName val="\Mini HP Enero 2015\Proyectos i"/>
      <sheetName val="\C\Users\avargase\AppData\Local"/>
      <sheetName val="\Volumes\USB PIOLIN\Escritorio\"/>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Users\USUARIO\Downloads\a  aaI"/>
      <sheetName val="Insumos"/>
      <sheetName val="Analisis Mano de Obra"/>
      <sheetName val="SEÑALIZACION CINTA"/>
      <sheetName val="TUBERIA DESAGUE DE 2&quot;"/>
      <sheetName val="TUBERIA  DE SUCCIÓN DE 2"/>
      <sheetName val="TUBERIA DE PRESIÓN 1 1-2 RDE21"/>
      <sheetName val="TUBERIA DE 1 1-2"/>
      <sheetName val="CODO DE 1 1 2&quot;X90°"/>
      <sheetName val="VALBULA DE PASO DE 2&quot;"/>
      <sheetName val="VALBULA DE CIERRE DE 1 1 2&quot; "/>
      <sheetName val="TANQUE HIDROACUMULADOR"/>
      <sheetName val="ELECTROBOMBAS CENTRIFUGAS"/>
      <sheetName val="LOSA SUPERIOR DEL TANQUE "/>
      <sheetName val="PAREDES DEL TANQUE"/>
      <sheetName val="LOSA DE FONDO DEL TANQUE"/>
      <sheetName val="SOLADO DE LIMP. 2500 PSI"/>
      <sheetName val="CUPULAS TRAG 4X3"/>
      <sheetName val="SALIDA SONIDO"/>
      <sheetName val="CANAL EN LAMINA GALV"/>
      <sheetName val="CUBIERTA LUXALON"/>
      <sheetName val="TENDIDO DE CABLE No.8 "/>
      <sheetName val="VAR. COBRE 2.44X5-8"/>
      <sheetName val="CAJA EN MAMPOSTERÍA"/>
      <sheetName val="CAJA DE PASO METÁLICA"/>
      <sheetName val="BAJANTE ACOM. ELECTRICA 1&quot;"/>
      <sheetName val="SISTEMA DE TIERRA Y MALLA"/>
      <sheetName val="CERTIFICADO DE RECIBO"/>
      <sheetName val="TRAMITE APROBAR"/>
      <sheetName val="APLIQUE DE 25W"/>
      <sheetName val="LUMINARIA FLUORESCENTE DE 2X32W"/>
      <sheetName val="LÁMPARA METAL HALIDE 250W"/>
      <sheetName val="DUCTO PVC DE 3&quot;"/>
      <sheetName val="DUCTO PVC DE 1&quot;"/>
      <sheetName val="TENDIDO DE ACOMETIDA BIFÁSICA"/>
      <sheetName val="TELERRUPTOR BIPOLAR DE 16 AM"/>
      <sheetName val="TABLERO MINIPRAGMA DE 12 C"/>
      <sheetName val="AUTOMÁTICO INDUSTRIAL"/>
      <sheetName val="AUTOMÁTICO TIPO RIEL 2"/>
      <sheetName val="AUTOMÁTICO TIPO RIEL 1"/>
      <sheetName val="SALIDA PARA PULSADOR"/>
      <sheetName val="SALIDA TOMA MONOFACISA 10"/>
      <sheetName val="SALIDA TOMA MONOFASICA 12"/>
      <sheetName val="SALIDA PARA APLIQUE"/>
      <sheetName val="SALIDA LAMPARA FLUORESCENTE"/>
      <sheetName val="DERIVACION DE LUMINARIA"/>
      <sheetName val="SALIDA PARA LÁMPARA METAL"/>
      <sheetName val="Transformador 25 KVA"/>
      <sheetName val="Acometida Subt Baja Tensión"/>
      <sheetName val="Puesta a Tierra"/>
      <sheetName val="Tablero Bifasico 24 Circuitos"/>
      <sheetName val="Salida Luminaria Cerrada"/>
      <sheetName val="Salida Toma 120 V"/>
      <sheetName val="Salida Toma 220 V"/>
      <sheetName val="Tendido Alumbrado Publico"/>
      <sheetName val="Ducto Tuberia Conduit PVC 3 -4"/>
      <sheetName val="Sumin e Inst luminaria Brika"/>
      <sheetName val="Sumin e Inst luminaria Cerrada"/>
      <sheetName val="Sumin e Inst Poste ITO"/>
      <sheetName val="Sumin y mont Caja metal"/>
      <sheetName val="Sardinel prefabricado Tipo A"/>
      <sheetName val="LIMPIEZA Y DESCAPOTE"/>
      <sheetName val="LOCALIZACIÓN Y REPLANTEO"/>
      <sheetName val="DEMOLICON DE MUROS"/>
      <sheetName val="EXCAVACION MANUAL"/>
      <sheetName val="Demolicion de Graderias Exist"/>
      <sheetName val="RELLENO BASE GRANULAR"/>
      <sheetName val="RELLENO TIERRA NEGRA"/>
      <sheetName val="EMPRADIZACIÓN"/>
      <sheetName val="CONCRETO DE LIMPIEZA"/>
      <sheetName val="ZAPATAS"/>
      <sheetName val="VIGA DE CIMIENTO"/>
      <sheetName val="COLUMNAS"/>
      <sheetName val="VIGA AEREA"/>
      <sheetName val="GRADERIAS"/>
      <sheetName val="CERCHAS CELOSIA"/>
      <sheetName val="CORREAS"/>
      <sheetName val="Sum e Inst de Medidor"/>
      <sheetName val="Sum e Inst de lavamanos de empo"/>
      <sheetName val="Muros divisorios bloque No. 4"/>
      <sheetName val="Pañete sobre muros"/>
      <sheetName val="Pintura tipo koraza"/>
      <sheetName val="Ceramica 30x30, incluye win "/>
      <sheetName val="Granito Pulido"/>
      <sheetName val="Bordillos ducha ceram."/>
      <sheetName val="poceta de aseo en granito"/>
      <sheetName val="Alistado de piso mortero imp."/>
      <sheetName val="Piso en baldosa de granito"/>
      <sheetName val="media caña en granito"/>
      <sheetName val="Alfajia a la vista"/>
      <sheetName val="Tubería PVCS 2&quot; "/>
      <sheetName val="Tuberia aguas lluvias bajante"/>
      <sheetName val="Tuberia PVC aguas lluvias 3&quot;"/>
      <sheetName val="Puntos Hidráulicos 1 2&quot; "/>
      <sheetName val="tuberia pvc ag lluvia 4&quot;"/>
      <sheetName val="tuberia pvc corrugada 6&quot; "/>
      <sheetName val="tuberia pvc corrugada 8&quot; "/>
      <sheetName val="Tubería PVC 6&quot; Tipo Fort"/>
      <sheetName val="FILTRO DRENAJE 4&quot;"/>
      <sheetName val="FILTRO DRENAJE 6&quot;"/>
      <sheetName val="FILTRO DRENAJE 8&quot;"/>
      <sheetName val="Tubería PVC 4&quot; corrugada AN"/>
      <sheetName val="Tuberia PVC 6&quot; Corrugada AN"/>
      <sheetName val="Tuberia PVC 8&quot; Corrugada AN"/>
      <sheetName val="Tubería PVC 3&quot; sanitaria"/>
      <sheetName val="Tubería PVC 4&quot; sanitaria"/>
      <sheetName val="Registro RW de 1&quot;"/>
      <sheetName val="Registro RW de 1 1 2&quot;"/>
      <sheetName val="Válvula de corte tipo RW 3 ,4&quot; "/>
      <sheetName val="Sum e inst. lavamanos de colg"/>
      <sheetName val="Sum e inst. lavaplatos"/>
      <sheetName val="Tubería PVC san 2&quot; "/>
      <sheetName val="Puntos Sanitarios 2&quot; "/>
      <sheetName val="Puntos Sanitarios 4&quot;  "/>
      <sheetName val="TUBERIA PVC V D  3&quot; "/>
      <sheetName val="TUBERIA PVC VD 4&quot;"/>
      <sheetName val="TUBERIA PVC V D  3&quot; A. LL"/>
      <sheetName val="TERMINAL DE VENTILACIÓN D  3&quot; "/>
      <sheetName val="TUBERIA PVCP 1 1- 2&quot; "/>
      <sheetName val="TUBERIA PVC P D  1- 2&quot;"/>
      <sheetName val="Tuberioa PVC 3- 4&quot; "/>
      <sheetName val="TUBERIA PVC P D  1&quot;"/>
      <sheetName val="TUBERIA PVC P D  1 1-2&quot;"/>
      <sheetName val="CAJA PLASTICA PARA VALVULAS "/>
      <sheetName val="Sum. e inst. Inodoro tanque"/>
      <sheetName val="Sum. e inst. orinal de llave"/>
      <sheetName val="Sum. e inst. ducha"/>
      <sheetName val="Sum. e inst. sanitario niño"/>
      <sheetName val="Canal en lamina galv cal 20"/>
      <sheetName val="Ventana con marco lam."/>
      <sheetName val="Ventana con marco corrediza"/>
      <sheetName val="Puerta doble con marco"/>
      <sheetName val="Puerta division baño 1,12x1,60"/>
      <sheetName val="Puerta division baño 60x1,60"/>
      <sheetName val="Puerta con marco entamborada"/>
      <sheetName val="Espejo en cristal 4 mm"/>
      <sheetName val="Espejo en cristal 4 mm con marc"/>
      <sheetName val="Excavación a maquina"/>
      <sheetName val="Cerramiento exterior"/>
      <sheetName val="Hoja1 (2)"/>
      <sheetName val="Hoja1 (3)"/>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 val="precios-básicos2002"/>
      <sheetName val="APUs"/>
      <sheetName val="\Users\HP\AppData\Local\Microso"/>
      <sheetName val="SEGUIM Y REPROG MES 1 (2)"/>
      <sheetName val="_a  aaInformación GRUPO 4_A MIn"/>
      <sheetName val="aCCIDENTES_DE_1995_-_199633"/>
      <sheetName val="aCCIDENTES_DE_1995_-_1996_xls10"/>
      <sheetName val="aCCIDENTES_DE_1995_-_199634"/>
      <sheetName val="aCCIDENTES_DE_1995_-_1996_xls11"/>
      <sheetName val="aCCIDENTES_DE_1995_-_199635"/>
      <sheetName val="aCCIDENTES_DE_1995_-_1996_xls12"/>
      <sheetName val="aCCIDENTES_DE_1995_-_199636"/>
      <sheetName val="aCCIDENTES_DE_1995_-_1996_xls13"/>
      <sheetName val="SUB_APU2"/>
      <sheetName val="Datos_Básicos2"/>
      <sheetName val="aCCIDENTES_DE_1995_-_199637"/>
      <sheetName val="aCCIDENTES_DE_1995_-_1996_xls14"/>
      <sheetName val="SUB_APU3"/>
      <sheetName val="ACTA_DE_MODIFICACION__(2)3"/>
      <sheetName val="\a__aaInformación_GRUPO_4\A_MI3"/>
      <sheetName val="Datos_Básicos3"/>
      <sheetName val="Inicio"/>
      <sheetName val="Conceptos básicos"/>
      <sheetName val="Introducción a las funciones"/>
      <sheetName val="PROMEDIO"/>
      <sheetName val="MIN y MAX"/>
      <sheetName val="Fecha y hora"/>
      <sheetName val="Unir texto y números"/>
      <sheetName val="Instrucciones SI"/>
      <sheetName val="BUSCARV"/>
      <sheetName val="Funciones condicionales"/>
      <sheetName val="Asistente para funciones"/>
      <sheetName val="Errores de fórmula"/>
      <sheetName val="Obtener más información"/>
      <sheetName val="MURO PR25+221-235"/>
      <sheetName val="MURO PR25+261-267"/>
      <sheetName val="MURO PR25+267-273"/>
      <sheetName val="MURO PR25+273-277"/>
      <sheetName val="MURO PR25+407,20-409,90"/>
      <sheetName val="MURO PR25+409,90-416,40"/>
      <sheetName val="MURO PR25+435-447"/>
      <sheetName val="INTERVENCION"/>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refreshError="1"/>
      <sheetData sheetId="262" refreshError="1"/>
      <sheetData sheetId="263" refreshError="1"/>
      <sheetData sheetId="264" refreshError="1"/>
      <sheetData sheetId="265" refreshError="1"/>
      <sheetData sheetId="266" refreshError="1"/>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sheetData sheetId="279" refreshError="1"/>
      <sheetData sheetId="280"/>
      <sheetData sheetId="281" refreshError="1"/>
      <sheetData sheetId="282" refreshError="1"/>
      <sheetData sheetId="283" refreshError="1"/>
      <sheetData sheetId="284" refreshError="1"/>
      <sheetData sheetId="285" refreshError="1"/>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 val="SUMA_TUB"/>
      <sheetName val="JAPON_LLUVIAS"/>
      <sheetName val="TUB_SUMID"/>
      <sheetName val="DEM_PAVIMENTO"/>
      <sheetName val="REP_PAVIMENTO"/>
      <sheetName val="REP__DOM_"/>
      <sheetName val="REP__ACOM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Analisis%20de%20Precios%20Unita"/>
      <sheetName val="INDICMICROEMP"/>
      <sheetName val="A_ P_ U_"/>
      <sheetName val="ESTADO RED"/>
      <sheetName val="CARRETERAS"/>
      <sheetName val="GENERALIDADES "/>
      <sheetName val="APU_PART1"/>
      <sheetName val="A__P__U_1"/>
      <sheetName val="Analisis_de_Precios_Unitarios_1"/>
      <sheetName val="APU_PART"/>
      <sheetName val="A__P__U_"/>
      <sheetName val="Analisis_de_Precios_Unitarios_A"/>
      <sheetName val="TOTCAPIT"/>
      <sheetName val="JORNABAS"/>
      <sheetName val="MATERIALES"/>
      <sheetName val="TOTCUADEQ"/>
      <sheetName val="TOTCUADMO"/>
      <sheetName val="Anexo No. 5"/>
      <sheetName val="INDICE"/>
      <sheetName val="Puntajes"/>
      <sheetName val="Datos"/>
      <sheetName val="5094-2003"/>
      <sheetName val="FINANCIERA"/>
      <sheetName val="PREACTA"/>
      <sheetName val="ESTADO VÍA-CRIT.TECNICO"/>
      <sheetName val="Aerocivil - Cantidades "/>
      <sheetName val="Aerocivil Acta"/>
      <sheetName val="Aerocivil IVA"/>
      <sheetName val="101 Loc Y Repl"/>
      <sheetName val="CRONOGRAMA AMBIENTAL"/>
      <sheetName val="DATA"/>
      <sheetName val="COSTOS INDIRECTOS"/>
      <sheetName val="M&amp;E "/>
      <sheetName val="UTILIDAD ESPERADA"/>
      <sheetName val="SOLICITUDES DE PERSONAL"/>
      <sheetName val="PLAN DE INVERSIÓN ANTICIPO"/>
      <sheetName val="DL"/>
      <sheetName val="2)"/>
      <sheetName val="3) PRESUPUESTO"/>
      <sheetName val="PRIMARIO AP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EYD"/>
      <sheetName val="5) P-INVERSIONES"/>
      <sheetName val="6) FLUJO DE CAJA"/>
      <sheetName val="7) INST PROV"/>
      <sheetName val="\\Pc1\E\AMV-3005-2005\ADMON GRU"/>
      <sheetName val="FLUJOS"/>
      <sheetName val="PRESUPUESTO"/>
      <sheetName val="MANO"/>
      <sheetName val="EQUIPO"/>
      <sheetName val="MATERIAL"/>
      <sheetName val="TRANSPORTE"/>
      <sheetName val="BASES"/>
      <sheetName val="Civil wor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cuadro gral. 2"/>
      <sheetName val="Unitarios"/>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 val="VILLA_SAGRARIO"/>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EMANA 3"/>
      <sheetName val="RESUMEN SEMANA 1"/>
      <sheetName val="INVENTARIO"/>
      <sheetName val="MEDICION"/>
      <sheetName val="BITACORA"/>
      <sheetName val="RESUMEN SEMANA 2"/>
      <sheetName val="RESUMEN SEMANA 4"/>
      <sheetName val="RESUMEN SEMANA 5"/>
      <sheetName val="RESUMEN SEMANA 6"/>
      <sheetName val="RESUMEN SEMANA 7"/>
      <sheetName val="RESUMEN SEMANA 8"/>
      <sheetName val="RESUMEN SEMANA 9"/>
      <sheetName val="RESUMEN SEMANA 10"/>
      <sheetName val="RESUMEN SEMANA 11"/>
      <sheetName val="RESUMEN SEMANA 12"/>
      <sheetName val="CONTROL DE OBRA %"/>
      <sheetName val="OBRA EJECUTADA SEMANAL"/>
      <sheetName val="ACTAS DE AVANCE"/>
      <sheetName val="PERSONAL"/>
      <sheetName val="HSE SEM 3"/>
      <sheetName val="HSE SEM 4"/>
      <sheetName val="HSE SEM 5"/>
      <sheetName val="HSE SEM 6"/>
      <sheetName val="HSE SEM 7"/>
      <sheetName val="HSE SEM 8"/>
      <sheetName val="HSE SEM 9"/>
      <sheetName val="HSE SEM 10"/>
      <sheetName val="HSE SEM 11"/>
      <sheetName val="HSE SEM 12"/>
      <sheetName val="JUNIO"/>
      <sheetName val="JULIO"/>
      <sheetName val="AGOSTO"/>
      <sheetName val="AGOSTO 18"/>
    </sheetNames>
    <sheetDataSet>
      <sheetData sheetId="0" refreshError="1">
        <row r="9">
          <cell r="B9" t="str">
            <v>CONTRATISTA: TELMACOM LTDA.</v>
          </cell>
        </row>
      </sheetData>
      <sheetData sheetId="1" refreshError="1">
        <row r="4">
          <cell r="H4" t="str">
            <v>CONTRATO No 4010505 "INTERVENTORÍA TÉCNICO ADMINISTRATIVA DE LAS OBRAS DELPROYECTO DE REHABILITACIÓN DE TANQUES EN LAS ESTACIONES DE POZOS COLORADOS, COVEÑAS Y TUMACO; DE LA INSPECCIÓN MECÁNICA DE TANQUES SEGÚN API 653 EN MANSILLA, PUERTO SALGAR, AYACUCHO</v>
          </cell>
        </row>
        <row r="9">
          <cell r="M9" t="str">
            <v>CONTRATO No 4010386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IU Nuevo"/>
      <sheetName val="0,0,0"/>
      <sheetName val="ANALISIS DE AIU"/>
      <sheetName val="Cuadro Resumen"/>
      <sheetName val="Resumen m2"/>
      <sheetName val="DOTACIÓN"/>
      <sheetName val="Datos entrada"/>
      <sheetName val="Salarios"/>
      <sheetName val="Cuadrillas"/>
      <sheetName val="Trans"/>
      <sheetName val="Equ"/>
      <sheetName val="Mat"/>
      <sheetName val="Mort 1-3"/>
      <sheetName val="Mort 1-3 Imper"/>
      <sheetName val="Mort 1-4"/>
      <sheetName val="Mort 1-4 Imper"/>
      <sheetName val="Mort 1-5"/>
      <sheetName val="Mort 1-7"/>
      <sheetName val="Concr 1,500"/>
      <sheetName val="Concr 2,000"/>
      <sheetName val="Concr 2,500"/>
      <sheetName val="Concr 3,000"/>
      <sheetName val="Concr 3,500"/>
      <sheetName val="Concr 3,500 Imper"/>
      <sheetName val="Concr 4,000 "/>
      <sheetName val=" Acero Refuerzo 37000"/>
      <sheetName val=" Acero Refuerzo 60000"/>
      <sheetName val=" Malla Electrosoldada "/>
      <sheetName val="P Eléctrico"/>
      <sheetName val="P Agua Fria"/>
      <sheetName val="P Sanitario"/>
      <sheetName val="Granito pulido "/>
      <sheetName val="Marcos puerta"/>
      <sheetName val="Marcos ventana"/>
      <sheetName val="1,1,1"/>
      <sheetName val="Exc. Manual"/>
      <sheetName val="1,1,2"/>
      <sheetName val="1,1,3"/>
      <sheetName val="1,1,4"/>
      <sheetName val="1,1,6"/>
      <sheetName val="1,1,7"/>
      <sheetName val="1,2,1"/>
      <sheetName val="1,2,2"/>
      <sheetName val="1,3,1"/>
      <sheetName val="1,3,2"/>
      <sheetName val="1,3,3"/>
      <sheetName val="1,3,4"/>
      <sheetName val="1,3,5"/>
      <sheetName val="1,3,6"/>
      <sheetName val="1,3,7"/>
      <sheetName val="1,3,8"/>
      <sheetName val="1,4,2"/>
      <sheetName val="1,4,3"/>
      <sheetName val="1,4,4"/>
      <sheetName val="1,4,5"/>
      <sheetName val="1,4,6"/>
      <sheetName val="1,4,8"/>
      <sheetName val="2,1,1"/>
      <sheetName val="2,1,2"/>
      <sheetName val="2,1,3"/>
      <sheetName val="2,1,5"/>
      <sheetName val="2,1,6"/>
      <sheetName val="2,1,7"/>
      <sheetName val="2,1,8"/>
      <sheetName val="2,1,9"/>
      <sheetName val="2,1,10"/>
      <sheetName val="2,1,11"/>
      <sheetName val="2,2,1"/>
      <sheetName val="2,2,2"/>
      <sheetName val="2,2,3"/>
      <sheetName val="2,2,4"/>
      <sheetName val="2,2,5"/>
      <sheetName val="2,2,7"/>
      <sheetName val="2,2,6,1"/>
      <sheetName val="2,2,6,2"/>
      <sheetName val="2,2,6,3"/>
      <sheetName val="2,2,6,4"/>
      <sheetName val="2,2,6,5"/>
      <sheetName val="2,2,8"/>
      <sheetName val="2,2,9"/>
      <sheetName val="2,2,10"/>
      <sheetName val="2,2,11"/>
      <sheetName val="2,2,12"/>
      <sheetName val="2,3,1"/>
      <sheetName val="2,3,2"/>
      <sheetName val="2,3,3"/>
      <sheetName val="2,4,1"/>
      <sheetName val="2,4,2"/>
      <sheetName val="2,4,3"/>
      <sheetName val="2,4,4"/>
      <sheetName val="3,1,1"/>
      <sheetName val="3,1,2"/>
      <sheetName val="3,1,3"/>
      <sheetName val="3,1,4"/>
      <sheetName val="3,1,5"/>
      <sheetName val="3,1,6"/>
      <sheetName val="3,1,7"/>
      <sheetName val="3,1,8"/>
      <sheetName val="3,2,1"/>
      <sheetName val="3,2,2"/>
      <sheetName val="3,2,3"/>
      <sheetName val="3,2,4"/>
      <sheetName val="3,2,5"/>
      <sheetName val="3,2,6"/>
      <sheetName val="3,3,1"/>
      <sheetName val="3,3,2"/>
      <sheetName val="3,3,3"/>
      <sheetName val="3,3,4"/>
      <sheetName val="3,3,5"/>
      <sheetName val="3,3,6"/>
      <sheetName val="3,4,1"/>
      <sheetName val="3,4,2"/>
      <sheetName val="3,4,3"/>
      <sheetName val="3,4,4"/>
      <sheetName val="3,4,6"/>
      <sheetName val="3,4,7"/>
      <sheetName val="3,4,8"/>
      <sheetName val="3,4,9"/>
      <sheetName val="3,5,1"/>
      <sheetName val="3,5,2"/>
      <sheetName val="3,5,3"/>
      <sheetName val="3,5,4"/>
      <sheetName val="3,5,5"/>
      <sheetName val="3,6,2"/>
      <sheetName val="4,1,1"/>
      <sheetName val="4,1,2"/>
      <sheetName val="4,1,3"/>
      <sheetName val="4,2,1"/>
      <sheetName val="4,2,2"/>
      <sheetName val="4,2,3"/>
      <sheetName val="4,3,1"/>
      <sheetName val="4,3,2"/>
      <sheetName val="4,3,3"/>
      <sheetName val="4,3,4"/>
      <sheetName val="4,3,6"/>
      <sheetName val="4,3,7"/>
      <sheetName val="4,3,8"/>
      <sheetName val="4,3,9"/>
      <sheetName val="4,3,10"/>
      <sheetName val="4,4,1"/>
      <sheetName val="4,4,2"/>
      <sheetName val="4,4,3"/>
      <sheetName val="4,4,4"/>
      <sheetName val="4,4,5"/>
      <sheetName val="4,5,1"/>
      <sheetName val="4,5,2"/>
      <sheetName val="4,5,3"/>
      <sheetName val="4,6,1,1"/>
      <sheetName val="4,6,2,3"/>
      <sheetName val="4,6,2,4"/>
      <sheetName val="4,6,2,5"/>
      <sheetName val="5,1,1"/>
      <sheetName val="5,1,2"/>
      <sheetName val="5,1,3"/>
      <sheetName val="5,1,5"/>
      <sheetName val="5,1,6"/>
      <sheetName val="5,1,7"/>
      <sheetName val="5,2,1"/>
      <sheetName val="5,2,2"/>
      <sheetName val="5,2,3"/>
      <sheetName val="5,2,4"/>
      <sheetName val="5,2,6"/>
      <sheetName val="5,3,1"/>
      <sheetName val="5,3,3"/>
      <sheetName val="5,3,4"/>
      <sheetName val="5,4,1"/>
      <sheetName val="5,4,2"/>
      <sheetName val="5,5,1"/>
      <sheetName val="5,5,2"/>
      <sheetName val="5,5,3"/>
      <sheetName val="5,5,4"/>
      <sheetName val="5,6,1"/>
      <sheetName val="6,1,1"/>
      <sheetName val="6,1,2"/>
      <sheetName val="6,1,3"/>
      <sheetName val="6,1,8"/>
      <sheetName val="6,1,9"/>
      <sheetName val="6,1,10"/>
      <sheetName val="6,1,11"/>
      <sheetName val="6,1,14"/>
      <sheetName val="6,1,15"/>
      <sheetName val="6,1,17"/>
      <sheetName val="6,1,18"/>
      <sheetName val="6,1,19"/>
      <sheetName val="6,1,24"/>
      <sheetName val="6,2,1"/>
      <sheetName val="6,2,2"/>
      <sheetName val="6,2,3"/>
      <sheetName val="6,2,5"/>
      <sheetName val="6,2,8"/>
      <sheetName val="6,2,9"/>
      <sheetName val="6,2,10"/>
      <sheetName val="6,2,11"/>
      <sheetName val="6,2,12"/>
      <sheetName val="6,2,13"/>
      <sheetName val="7,1,1,1"/>
      <sheetName val="7,1,1,2"/>
      <sheetName val="7,1,1,5"/>
      <sheetName val="7,1,1,6"/>
      <sheetName val="7,1,1,7"/>
      <sheetName val="7,1,1,8"/>
      <sheetName val="7,1,2,1"/>
      <sheetName val="7,1,2,2"/>
      <sheetName val="7,1,2,3"/>
      <sheetName val="7,1,2,4"/>
      <sheetName val="7,1,3,1 "/>
      <sheetName val="7,1,3,2"/>
      <sheetName val="7,1,3,3"/>
      <sheetName val="7,1,3,4"/>
      <sheetName val="7,1,3,5"/>
      <sheetName val="7,1,3,6"/>
      <sheetName val="7,1,3,7"/>
      <sheetName val="7,1,3,8"/>
      <sheetName val="7,1,4,1"/>
      <sheetName val="7,1,4,2"/>
      <sheetName val="7,1,4,3"/>
      <sheetName val="7,1,4,4"/>
      <sheetName val="7,1,4,5"/>
      <sheetName val="7,1,4,6"/>
      <sheetName val="7,1,4,7"/>
      <sheetName val="7,1,4,8"/>
      <sheetName val="7,1,5,1"/>
      <sheetName val="7,1,5,2"/>
      <sheetName val="7,1,5,3"/>
      <sheetName val="7,1,5,4"/>
      <sheetName val="7,1,5,5"/>
      <sheetName val="7,1,5,6"/>
      <sheetName val="7,1,5,8"/>
      <sheetName val="7,1,6,1"/>
      <sheetName val="7,1,6,2"/>
      <sheetName val="7,1,6,3"/>
      <sheetName val="7,1,6,4"/>
      <sheetName val="7,1,6,5"/>
      <sheetName val="7,1,6,6"/>
      <sheetName val="7,1,6,7"/>
      <sheetName val="7,1,6,8"/>
      <sheetName val="7,1,6,9"/>
      <sheetName val="7,1,6,10"/>
      <sheetName val="7,1,6,11"/>
      <sheetName val="7,1,7,1"/>
      <sheetName val="7,1,7,2"/>
      <sheetName val="7,1,7,3"/>
      <sheetName val="7,1,7,4"/>
      <sheetName val="7,1,7,5"/>
      <sheetName val="7,1,8,1"/>
      <sheetName val="7,1,8,2"/>
      <sheetName val="7,1,8,3"/>
      <sheetName val="7,1,8,4"/>
      <sheetName val="7,1,8,5"/>
      <sheetName val="7,1,8,6"/>
      <sheetName val="7,1,8,7"/>
      <sheetName val="7,1,8,8"/>
      <sheetName val="7,1,8,10"/>
      <sheetName val="7,1,8,11"/>
      <sheetName val="7,1,8,12"/>
      <sheetName val="7,1,8,13"/>
      <sheetName val="7,1,9,1"/>
      <sheetName val="7,1,9,3"/>
      <sheetName val="7,1,9,4"/>
      <sheetName val="7,1,9,5"/>
      <sheetName val="7,1,9,7"/>
      <sheetName val="7,1,9,9"/>
      <sheetName val="7,1,10,1"/>
      <sheetName val="7,1,10,2"/>
      <sheetName val="7,1,10,200"/>
      <sheetName val="7,1,10,3"/>
      <sheetName val="7,1,9,6"/>
      <sheetName val="7,1,10,4"/>
      <sheetName val="7,1,10,5"/>
      <sheetName val="7,1,11,1"/>
      <sheetName val="7,1,10,6"/>
      <sheetName val="7,1,11,2"/>
      <sheetName val="7,1,11,3"/>
      <sheetName val="7,1,11,4"/>
      <sheetName val="7,1,11,5"/>
      <sheetName val="7,1,11,6"/>
      <sheetName val="7,1,12,1"/>
      <sheetName val="7,1,12,2"/>
      <sheetName val="7,1,12,8"/>
      <sheetName val="7,1,12,9"/>
      <sheetName val="7,1,14"/>
      <sheetName val="7,1,15"/>
      <sheetName val="7,1,16,1"/>
      <sheetName val="7,1,16,2"/>
      <sheetName val="7,2,1,1"/>
      <sheetName val="7,2,1,2"/>
      <sheetName val="7,2,1,3"/>
      <sheetName val="7,2,1,4"/>
      <sheetName val="7,2,1,5"/>
      <sheetName val="7,2,1,7"/>
      <sheetName val="7,3,1"/>
      <sheetName val="7,3,2"/>
      <sheetName val="7,3,3"/>
      <sheetName val="7,3,4"/>
      <sheetName val="8,1,1"/>
      <sheetName val="8,1,2"/>
      <sheetName val="8,1,3"/>
      <sheetName val="8,1,4"/>
      <sheetName val="8,1,5"/>
      <sheetName val="8,1,6"/>
      <sheetName val="8,1,1,4"/>
      <sheetName val="8,2,1"/>
      <sheetName val="8,2,2"/>
      <sheetName val="8,2,3"/>
      <sheetName val="8,2,4"/>
      <sheetName val="8,2,5"/>
      <sheetName val="8,2,6"/>
      <sheetName val="8,3,1"/>
      <sheetName val="8,3,2"/>
      <sheetName val="8,3,3"/>
      <sheetName val="8,3,4"/>
      <sheetName val="8,3,5"/>
      <sheetName val="8,3,6"/>
      <sheetName val="8,3,1,4"/>
      <sheetName val="8,4,1"/>
      <sheetName val="8,4,2"/>
      <sheetName val="8,4,3"/>
      <sheetName val="8,4,1,3"/>
      <sheetName val="8,4,1,4"/>
      <sheetName val="8,4,1,5"/>
      <sheetName val="8,4,1,6"/>
      <sheetName val="8,5,1"/>
      <sheetName val="8,5,2"/>
      <sheetName val="8,5,3"/>
      <sheetName val="8,5,4"/>
      <sheetName val="8,5,5"/>
      <sheetName val="8,5,6"/>
      <sheetName val="8,6,1"/>
      <sheetName val="8,6,2"/>
      <sheetName val="8,6,3"/>
      <sheetName val="8,6,4"/>
      <sheetName val="8,6,5"/>
      <sheetName val="8,6,6"/>
      <sheetName val="8,6,7"/>
      <sheetName val="8,6,8"/>
      <sheetName val="8,6,9"/>
      <sheetName val="8,6,10"/>
      <sheetName val="8,6,11"/>
      <sheetName val="8,6,12"/>
      <sheetName val="8,6,13"/>
      <sheetName val="8,6,14"/>
      <sheetName val="8,1,1,1"/>
      <sheetName val="8,1,1,2"/>
      <sheetName val="8,1,1,3"/>
      <sheetName val="8,1,1,5"/>
      <sheetName val="8,1,1,6"/>
      <sheetName val="8,2,1,1"/>
      <sheetName val="8,2,1,2"/>
      <sheetName val="8,2,1,3"/>
      <sheetName val="8,2,1,4"/>
      <sheetName val="8,2,1,5"/>
      <sheetName val="8,2,1,6"/>
      <sheetName val="8,2,1,7"/>
      <sheetName val="8,2,1,8"/>
      <sheetName val="8,2,1,9"/>
      <sheetName val="8,3,1,1"/>
      <sheetName val="8,3,1,2"/>
      <sheetName val="8,3,1,3"/>
      <sheetName val="8,3,1,5"/>
      <sheetName val="8,4,1,1"/>
      <sheetName val="8,4,1,2"/>
      <sheetName val="8,5,1,1"/>
      <sheetName val="8,9,1,2"/>
      <sheetName val="8,9,1,3"/>
      <sheetName val="8,9,1,4"/>
      <sheetName val="8,9,1,5"/>
      <sheetName val="8,6,1,1"/>
      <sheetName val="8,6,1,2"/>
      <sheetName val="8,6,1,3"/>
      <sheetName val="8,6,1,4"/>
      <sheetName val="8,7,1,1"/>
      <sheetName val="8,7,1,2"/>
      <sheetName val="8,7,1,3"/>
      <sheetName val="8,7,1,4"/>
      <sheetName val="8,7,1,5"/>
      <sheetName val="8,7,1,6"/>
      <sheetName val="8,7,1,7"/>
      <sheetName val="8,7,1,8"/>
      <sheetName val="8,7,1,9"/>
      <sheetName val="8,7,1,10"/>
      <sheetName val="8,7,1,11"/>
      <sheetName val="8,8,1,1"/>
      <sheetName val="9,1,1"/>
      <sheetName val="9,1,2"/>
      <sheetName val="9,1,3"/>
      <sheetName val="9,2,1"/>
      <sheetName val="10,1,1"/>
      <sheetName val="10,1,3"/>
      <sheetName val="10,1,4"/>
      <sheetName val="10,1,6"/>
      <sheetName val="10,2,1,2"/>
      <sheetName val="10,2,1,3"/>
      <sheetName val="10,2,2,3"/>
      <sheetName val="10,2,4,1"/>
      <sheetName val="10,2,4,2"/>
      <sheetName val="10,2,4,3"/>
      <sheetName val="10,3,1,1"/>
      <sheetName val="10,2,4,4"/>
      <sheetName val="10,3,2,1"/>
      <sheetName val="10,3,2,3"/>
      <sheetName val="10,3,2,5"/>
      <sheetName val="10,3,2,6"/>
      <sheetName val="10,4,2"/>
      <sheetName val="10,5,3"/>
      <sheetName val="11,1,1"/>
      <sheetName val="11,1,2"/>
      <sheetName val="11,1,3"/>
      <sheetName val="11,1,4"/>
      <sheetName val="11,2,2,1"/>
      <sheetName val="11,2,2,2"/>
      <sheetName val="11,2,3,1"/>
      <sheetName val="11,2,3,2"/>
      <sheetName val="11,2,3,3"/>
      <sheetName val="11,2,4,1"/>
      <sheetName val="11,2,4,2"/>
      <sheetName val="11,2,5,1"/>
      <sheetName val="11,2,5,2"/>
      <sheetName val="11,2,4,4"/>
      <sheetName val="11,3,1"/>
      <sheetName val="11,3,2"/>
      <sheetName val="11,3,3"/>
      <sheetName val="11,2,4,3"/>
      <sheetName val="11,3,4"/>
      <sheetName val="11,3,5"/>
      <sheetName val="12,1,1"/>
      <sheetName val="12,1,2"/>
      <sheetName val="12,1,3"/>
      <sheetName val="12,1,4 "/>
      <sheetName val="12,1,5"/>
      <sheetName val="12,1,6"/>
      <sheetName val="12,1,7"/>
      <sheetName val="12,1,8"/>
      <sheetName val="12,1,9"/>
      <sheetName val="12,2,1,1"/>
      <sheetName val="12,2,1,2"/>
      <sheetName val="12,2,1,3"/>
      <sheetName val="12,2,1,10"/>
      <sheetName val="12,2,2,1"/>
      <sheetName val="12,2,1,11"/>
      <sheetName val="12,2,1,12"/>
      <sheetName val="12,2,2,2"/>
      <sheetName val="12,2,2,3"/>
      <sheetName val=" 12,2,2,4"/>
      <sheetName val=" 12,2,2,5"/>
      <sheetName val=" 12,2,2,6"/>
      <sheetName val="12,2,3,1"/>
      <sheetName val="12,2,3,2"/>
      <sheetName val="12,2,3,3"/>
      <sheetName val="12,2,3,4"/>
      <sheetName val="12,2,4,1"/>
      <sheetName val="12,2,4,3"/>
      <sheetName val="12,2,4,4"/>
      <sheetName val="12,2,4,11"/>
      <sheetName val="12,2,4,12"/>
      <sheetName val="12,2,4,13"/>
      <sheetName val="12,2,4,14"/>
      <sheetName val="12,2,4,15"/>
      <sheetName val="13,1,2"/>
      <sheetName val="13,1,5"/>
      <sheetName val="13,1,6"/>
      <sheetName val="13,3,3"/>
      <sheetName val="13,4,1"/>
      <sheetName val="12,2,1,13"/>
      <sheetName val="12,2,4,10"/>
      <sheetName val="14,1,1"/>
      <sheetName val="15,1,3"/>
      <sheetName val="16,1,1"/>
      <sheetName val="16,1,3"/>
      <sheetName val="16,1,4"/>
      <sheetName val="16,1,5"/>
      <sheetName val="16,1,7"/>
      <sheetName val="16,1,8"/>
      <sheetName val="16,1,9"/>
      <sheetName val="16,1,11"/>
      <sheetName val="16,2,1"/>
      <sheetName val="16,2,2"/>
      <sheetName val="16,2,3"/>
      <sheetName val="16,2,5"/>
      <sheetName val="16,2,6"/>
      <sheetName val="16,2,7"/>
      <sheetName val="17,1,3"/>
      <sheetName val="17,2,1"/>
      <sheetName val="17,2,2"/>
      <sheetName val="17,2,3"/>
      <sheetName val="17,2,4"/>
      <sheetName val="18,1,1"/>
      <sheetName val="18,1,2"/>
      <sheetName val="18,1,3"/>
      <sheetName val="18,1,4"/>
      <sheetName val="18,1,5 "/>
      <sheetName val="19,1,1"/>
      <sheetName val="19,1,4"/>
      <sheetName val="19,1,5"/>
      <sheetName val="19,1,6"/>
      <sheetName val="19,4,1"/>
      <sheetName val="19,4,2"/>
      <sheetName val="20,1,2"/>
      <sheetName val="20,1,3"/>
      <sheetName val="20,1,5"/>
      <sheetName val="20,2,1"/>
      <sheetName val="20,2,2"/>
      <sheetName val="20,2,3"/>
      <sheetName val="20,2,4"/>
      <sheetName val="20,2,5"/>
      <sheetName val="20,2,6"/>
      <sheetName val="20,2,7"/>
      <sheetName val="20,2,10"/>
      <sheetName val="20,2,11"/>
      <sheetName val="20,2,12"/>
      <sheetName val="20,2,13"/>
      <sheetName val="20,2,20"/>
      <sheetName val="20,2,21"/>
      <sheetName val="20,2,22"/>
      <sheetName val="20,2,23"/>
      <sheetName val="20,2,24"/>
      <sheetName val="20,3,1"/>
      <sheetName val="20,3,2"/>
      <sheetName val="20,3,3"/>
      <sheetName val="20,3,5"/>
      <sheetName val="20,3,6"/>
      <sheetName val="20,4,1"/>
      <sheetName val="20,4,2"/>
      <sheetName val="20,4,3"/>
      <sheetName val="20,4,4"/>
      <sheetName val="20,4,5"/>
      <sheetName val="20,5,100"/>
      <sheetName val="20,5,2"/>
      <sheetName val="20,5,3"/>
      <sheetName val="20,5,4"/>
      <sheetName val="20,5,5"/>
      <sheetName val="20,5,7"/>
      <sheetName val="20,5,8"/>
      <sheetName val="20,5,9"/>
      <sheetName val="21,1,1"/>
      <sheetName val="21,1,3"/>
      <sheetName val="21,2,1"/>
      <sheetName val="Hoja1"/>
      <sheetName val="Hoja2"/>
    </sheetNames>
    <sheetDataSet>
      <sheetData sheetId="0">
        <row r="11">
          <cell r="A11">
            <v>1</v>
          </cell>
        </row>
      </sheetData>
      <sheetData sheetId="1"/>
      <sheetData sheetId="2"/>
      <sheetData sheetId="3"/>
      <sheetData sheetId="4"/>
      <sheetData sheetId="5"/>
      <sheetData sheetId="6"/>
      <sheetData sheetId="7"/>
      <sheetData sheetId="8">
        <row r="8">
          <cell r="A8">
            <v>0</v>
          </cell>
        </row>
      </sheetData>
      <sheetData sheetId="9">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589500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94113.674999999988</v>
          </cell>
          <cell r="C15">
            <v>0</v>
          </cell>
          <cell r="D15">
            <v>0</v>
          </cell>
          <cell r="E15">
            <v>0</v>
          </cell>
          <cell r="F15">
            <v>35014.334999999999</v>
          </cell>
          <cell r="G15">
            <v>0</v>
          </cell>
          <cell r="H15">
            <v>0</v>
          </cell>
          <cell r="I15">
            <v>0</v>
          </cell>
        </row>
        <row r="16">
          <cell r="A16" t="str">
            <v>P. INSTALACIONES BASICA</v>
          </cell>
          <cell r="B16">
            <v>103525.0425</v>
          </cell>
          <cell r="C16">
            <v>0</v>
          </cell>
          <cell r="D16">
            <v>0</v>
          </cell>
          <cell r="E16">
            <v>0</v>
          </cell>
          <cell r="F16">
            <v>38515.768499999998</v>
          </cell>
          <cell r="G16">
            <v>0</v>
          </cell>
          <cell r="H16">
            <v>0</v>
          </cell>
          <cell r="I16">
            <v>0</v>
          </cell>
        </row>
        <row r="17">
          <cell r="A17" t="str">
            <v>P. PINTURA</v>
          </cell>
          <cell r="B17">
            <v>108230.72624999999</v>
          </cell>
          <cell r="C17">
            <v>0</v>
          </cell>
          <cell r="D17">
            <v>0</v>
          </cell>
          <cell r="E17">
            <v>0</v>
          </cell>
          <cell r="F17">
            <v>40266.485249999998</v>
          </cell>
          <cell r="G17">
            <v>0</v>
          </cell>
          <cell r="H17">
            <v>0</v>
          </cell>
          <cell r="I17">
            <v>0</v>
          </cell>
        </row>
        <row r="18">
          <cell r="A18" t="str">
            <v>P. CARPINTERIA</v>
          </cell>
          <cell r="B18">
            <v>112936.40999999999</v>
          </cell>
          <cell r="C18">
            <v>0</v>
          </cell>
          <cell r="D18">
            <v>0</v>
          </cell>
          <cell r="E18">
            <v>0</v>
          </cell>
          <cell r="F18">
            <v>42017.201999999997</v>
          </cell>
          <cell r="G18">
            <v>0</v>
          </cell>
          <cell r="H18">
            <v>0</v>
          </cell>
          <cell r="I18">
            <v>0</v>
          </cell>
        </row>
        <row r="19">
          <cell r="A19" t="str">
            <v>P. CABLEADO ESTRUCTURADO</v>
          </cell>
          <cell r="B19">
            <v>125171.18774999998</v>
          </cell>
          <cell r="C19">
            <v>0</v>
          </cell>
          <cell r="D19">
            <v>0</v>
          </cell>
          <cell r="E19">
            <v>0</v>
          </cell>
          <cell r="F19">
            <v>46569.065549999992</v>
          </cell>
          <cell r="G19">
            <v>0</v>
          </cell>
          <cell r="H19">
            <v>0</v>
          </cell>
          <cell r="I19">
            <v>0</v>
          </cell>
        </row>
        <row r="20">
          <cell r="A20">
            <v>0</v>
          </cell>
          <cell r="B20">
            <v>0</v>
          </cell>
          <cell r="C20">
            <v>0</v>
          </cell>
          <cell r="D20">
            <v>0</v>
          </cell>
          <cell r="E20">
            <v>0</v>
          </cell>
          <cell r="F20">
            <v>0</v>
          </cell>
          <cell r="G20" t="str">
            <v>Vlr actualizado</v>
          </cell>
          <cell r="H20" t="str">
            <v>% Actualización</v>
          </cell>
          <cell r="I20" t="str">
            <v>Vlr Actual</v>
          </cell>
        </row>
        <row r="21">
          <cell r="A21" t="str">
            <v>Excavaciones</v>
          </cell>
          <cell r="B21">
            <v>0</v>
          </cell>
          <cell r="C21">
            <v>0</v>
          </cell>
          <cell r="D21">
            <v>0</v>
          </cell>
          <cell r="E21">
            <v>3</v>
          </cell>
          <cell r="F21" t="str">
            <v>Ayudante</v>
          </cell>
          <cell r="G21">
            <v>105043.01</v>
          </cell>
          <cell r="H21">
            <v>0</v>
          </cell>
          <cell r="I21">
            <v>105043.005</v>
          </cell>
        </row>
        <row r="22">
          <cell r="A22" t="str">
            <v>Rellenos de excavación</v>
          </cell>
          <cell r="B22">
            <v>0</v>
          </cell>
          <cell r="C22">
            <v>0</v>
          </cell>
          <cell r="D22">
            <v>0</v>
          </cell>
          <cell r="E22">
            <v>1</v>
          </cell>
          <cell r="F22" t="str">
            <v>Ayudante</v>
          </cell>
          <cell r="G22">
            <v>35014.339999999997</v>
          </cell>
          <cell r="H22">
            <v>0</v>
          </cell>
          <cell r="I22">
            <v>35014.334999999999</v>
          </cell>
        </row>
        <row r="23">
          <cell r="A23" t="str">
            <v>Enchapes y acabados</v>
          </cell>
          <cell r="B23">
            <v>1</v>
          </cell>
          <cell r="C23" t="str">
            <v>oficial</v>
          </cell>
          <cell r="D23">
            <v>0</v>
          </cell>
          <cell r="E23">
            <v>1</v>
          </cell>
          <cell r="F23" t="str">
            <v>Ayudante</v>
          </cell>
          <cell r="G23">
            <v>129128.01</v>
          </cell>
          <cell r="H23">
            <v>0</v>
          </cell>
          <cell r="I23">
            <v>129128.00999999998</v>
          </cell>
        </row>
        <row r="24">
          <cell r="A24" t="str">
            <v>Cuadrilla Demoliciones</v>
          </cell>
          <cell r="B24">
            <v>0</v>
          </cell>
          <cell r="C24">
            <v>0</v>
          </cell>
          <cell r="D24">
            <v>0</v>
          </cell>
          <cell r="E24">
            <v>2</v>
          </cell>
          <cell r="F24" t="str">
            <v>Ayudante</v>
          </cell>
          <cell r="G24">
            <v>70028.67</v>
          </cell>
          <cell r="H24">
            <v>0</v>
          </cell>
          <cell r="I24">
            <v>70028.67</v>
          </cell>
        </row>
        <row r="25">
          <cell r="A25" t="str">
            <v>Excavaciones en roca</v>
          </cell>
          <cell r="B25">
            <v>1</v>
          </cell>
          <cell r="C25" t="str">
            <v>Oficial</v>
          </cell>
          <cell r="D25" t="str">
            <v>+</v>
          </cell>
          <cell r="E25">
            <v>3</v>
          </cell>
          <cell r="F25" t="str">
            <v>Ayudante</v>
          </cell>
          <cell r="G25">
            <v>199156.68</v>
          </cell>
          <cell r="H25">
            <v>0</v>
          </cell>
          <cell r="I25">
            <v>199156.68</v>
          </cell>
        </row>
        <row r="26">
          <cell r="A26" t="str">
            <v>Albañilería</v>
          </cell>
          <cell r="B26">
            <v>2</v>
          </cell>
          <cell r="C26" t="str">
            <v>Oficial</v>
          </cell>
          <cell r="D26" t="str">
            <v>+</v>
          </cell>
          <cell r="E26">
            <v>1</v>
          </cell>
          <cell r="F26" t="str">
            <v>Ayudante</v>
          </cell>
          <cell r="G26">
            <v>223241.69</v>
          </cell>
          <cell r="H26">
            <v>0</v>
          </cell>
          <cell r="I26">
            <v>223241.68499999997</v>
          </cell>
        </row>
        <row r="27">
          <cell r="A27" t="str">
            <v>Estructuras</v>
          </cell>
          <cell r="B27">
            <v>2</v>
          </cell>
          <cell r="C27" t="str">
            <v>Oficial</v>
          </cell>
          <cell r="D27" t="str">
            <v>+</v>
          </cell>
          <cell r="E27">
            <v>3</v>
          </cell>
          <cell r="F27" t="str">
            <v>Ayudante</v>
          </cell>
          <cell r="G27">
            <v>293270.36</v>
          </cell>
          <cell r="H27">
            <v>0</v>
          </cell>
          <cell r="I27">
            <v>293270.35499999998</v>
          </cell>
        </row>
        <row r="28">
          <cell r="A28" t="str">
            <v>Topografía</v>
          </cell>
          <cell r="B28">
            <v>1</v>
          </cell>
          <cell r="C28" t="str">
            <v>Oficial</v>
          </cell>
          <cell r="D28" t="str">
            <v>+</v>
          </cell>
          <cell r="E28">
            <v>3</v>
          </cell>
          <cell r="F28" t="str">
            <v>Ayudante</v>
          </cell>
          <cell r="G28">
            <v>219072.35</v>
          </cell>
          <cell r="H28">
            <v>0</v>
          </cell>
          <cell r="I28">
            <v>219072.348</v>
          </cell>
        </row>
        <row r="29">
          <cell r="A29" t="str">
            <v>Instalaciones</v>
          </cell>
          <cell r="B29">
            <v>2</v>
          </cell>
          <cell r="C29" t="str">
            <v>Oficial</v>
          </cell>
          <cell r="D29" t="str">
            <v>+</v>
          </cell>
          <cell r="E29">
            <v>2</v>
          </cell>
          <cell r="F29" t="str">
            <v>Ayudante</v>
          </cell>
          <cell r="G29">
            <v>284081.62</v>
          </cell>
          <cell r="H29">
            <v>0</v>
          </cell>
          <cell r="I29">
            <v>284081.62199999997</v>
          </cell>
        </row>
        <row r="30">
          <cell r="A30" t="str">
            <v>Cuadrilla 1 - 4</v>
          </cell>
          <cell r="B30">
            <v>1</v>
          </cell>
          <cell r="C30" t="str">
            <v>Oficial</v>
          </cell>
          <cell r="D30" t="str">
            <v>+</v>
          </cell>
          <cell r="E30">
            <v>4</v>
          </cell>
          <cell r="F30" t="str">
            <v>Ayudante</v>
          </cell>
          <cell r="G30">
            <v>281005.21999999997</v>
          </cell>
          <cell r="H30">
            <v>0</v>
          </cell>
          <cell r="I30">
            <v>281005.21799999999</v>
          </cell>
        </row>
        <row r="31">
          <cell r="A31" t="str">
            <v>Cuadrilla 1 - 1</v>
          </cell>
          <cell r="B31">
            <v>1</v>
          </cell>
          <cell r="C31" t="str">
            <v>Oficial</v>
          </cell>
          <cell r="D31" t="str">
            <v>+</v>
          </cell>
          <cell r="E31">
            <v>1</v>
          </cell>
          <cell r="F31" t="str">
            <v>Ayudante</v>
          </cell>
          <cell r="G31">
            <v>154953.60999999999</v>
          </cell>
          <cell r="H31">
            <v>0</v>
          </cell>
          <cell r="I31">
            <v>154953.61199999999</v>
          </cell>
        </row>
        <row r="32">
          <cell r="A32" t="str">
            <v>Cuadrilla 1 - 3</v>
          </cell>
          <cell r="B32">
            <v>1</v>
          </cell>
          <cell r="C32" t="str">
            <v>Oficial</v>
          </cell>
          <cell r="D32" t="str">
            <v>+</v>
          </cell>
          <cell r="E32">
            <v>3</v>
          </cell>
          <cell r="F32" t="str">
            <v>Ayudante</v>
          </cell>
          <cell r="G32">
            <v>199156.68</v>
          </cell>
          <cell r="H32">
            <v>0</v>
          </cell>
          <cell r="I32">
            <v>199156.68</v>
          </cell>
        </row>
        <row r="33">
          <cell r="A33" t="str">
            <v>Cuadrilla 1 - 6</v>
          </cell>
          <cell r="B33">
            <v>1</v>
          </cell>
          <cell r="C33" t="str">
            <v>Oficial</v>
          </cell>
          <cell r="D33" t="str">
            <v>+</v>
          </cell>
          <cell r="E33">
            <v>6</v>
          </cell>
          <cell r="F33" t="str">
            <v>Ayudante</v>
          </cell>
          <cell r="G33">
            <v>304199.69</v>
          </cell>
          <cell r="H33">
            <v>0</v>
          </cell>
          <cell r="I33">
            <v>304199.685</v>
          </cell>
        </row>
        <row r="34">
          <cell r="A34" t="str">
            <v>Cuadrilla Hidraúlico y Sanitario</v>
          </cell>
          <cell r="B34">
            <v>1</v>
          </cell>
          <cell r="C34" t="str">
            <v>Oficial</v>
          </cell>
          <cell r="D34" t="str">
            <v>+</v>
          </cell>
          <cell r="E34">
            <v>1</v>
          </cell>
          <cell r="F34" t="str">
            <v>Ayudante</v>
          </cell>
          <cell r="G34">
            <v>142040.81</v>
          </cell>
          <cell r="H34">
            <v>0</v>
          </cell>
          <cell r="I34">
            <v>142040.81099999999</v>
          </cell>
        </row>
        <row r="35">
          <cell r="A35" t="str">
            <v>Cuadrilla Carpinteria metálica</v>
          </cell>
          <cell r="B35">
            <v>1</v>
          </cell>
          <cell r="C35" t="str">
            <v>Oficial</v>
          </cell>
          <cell r="D35" t="str">
            <v>+</v>
          </cell>
          <cell r="E35">
            <v>1</v>
          </cell>
          <cell r="F35" t="str">
            <v>Ayudante</v>
          </cell>
          <cell r="G35">
            <v>154953.61199999999</v>
          </cell>
          <cell r="H35">
            <v>0</v>
          </cell>
          <cell r="I35">
            <v>148497.21149999998</v>
          </cell>
        </row>
        <row r="36">
          <cell r="A36" t="str">
            <v>Cuadrilla  Eléctrico</v>
          </cell>
          <cell r="B36">
            <v>1</v>
          </cell>
          <cell r="C36" t="str">
            <v xml:space="preserve">Oficial </v>
          </cell>
          <cell r="D36" t="str">
            <v>+</v>
          </cell>
          <cell r="E36">
            <v>1</v>
          </cell>
          <cell r="F36" t="str">
            <v>Ayudante</v>
          </cell>
          <cell r="G36">
            <v>171740.25329999998</v>
          </cell>
          <cell r="H36">
            <v>0</v>
          </cell>
          <cell r="I36">
            <v>171740.25329999998</v>
          </cell>
        </row>
        <row r="37">
          <cell r="A37" t="str">
            <v>Carpintería</v>
          </cell>
          <cell r="B37">
            <v>1</v>
          </cell>
          <cell r="C37" t="str">
            <v>Oficial</v>
          </cell>
          <cell r="D37" t="str">
            <v>+</v>
          </cell>
          <cell r="E37">
            <v>2</v>
          </cell>
          <cell r="F37" t="str">
            <v>Ayudante</v>
          </cell>
          <cell r="G37">
            <v>196970.81</v>
          </cell>
          <cell r="H37">
            <v>0</v>
          </cell>
          <cell r="I37">
            <v>196970.81399999998</v>
          </cell>
        </row>
        <row r="38">
          <cell r="A38" t="str">
            <v>Pintura</v>
          </cell>
          <cell r="B38">
            <v>2</v>
          </cell>
          <cell r="C38" t="str">
            <v>Oficial</v>
          </cell>
          <cell r="D38" t="str">
            <v>+</v>
          </cell>
          <cell r="E38">
            <v>1</v>
          </cell>
          <cell r="F38" t="str">
            <v>Ayudante</v>
          </cell>
          <cell r="G38">
            <v>256727.94</v>
          </cell>
          <cell r="H38">
            <v>0</v>
          </cell>
          <cell r="I38">
            <v>256727.93774999998</v>
          </cell>
        </row>
        <row r="39">
          <cell r="A39" t="str">
            <v>Mampostería</v>
          </cell>
          <cell r="B39">
            <v>2</v>
          </cell>
          <cell r="C39" t="str">
            <v>Oficial</v>
          </cell>
          <cell r="D39" t="str">
            <v>+</v>
          </cell>
          <cell r="E39">
            <v>1</v>
          </cell>
          <cell r="F39" t="str">
            <v>Ayudante</v>
          </cell>
          <cell r="G39">
            <v>223241.69</v>
          </cell>
          <cell r="H39">
            <v>0</v>
          </cell>
          <cell r="I39">
            <v>223241.68499999997</v>
          </cell>
        </row>
        <row r="40">
          <cell r="A40" t="str">
            <v>Vías</v>
          </cell>
          <cell r="B40">
            <v>3</v>
          </cell>
          <cell r="C40" t="str">
            <v>Oficial</v>
          </cell>
          <cell r="D40" t="str">
            <v>+</v>
          </cell>
          <cell r="E40">
            <v>4</v>
          </cell>
          <cell r="F40" t="str">
            <v>Ayudante</v>
          </cell>
          <cell r="G40">
            <v>485758.12</v>
          </cell>
          <cell r="H40">
            <v>0</v>
          </cell>
          <cell r="I40">
            <v>485758.11974999995</v>
          </cell>
        </row>
        <row r="41">
          <cell r="A41" t="str">
            <v>Cuadrilla Carpinteria Aluminio</v>
          </cell>
          <cell r="B41">
            <v>2</v>
          </cell>
          <cell r="C41" t="str">
            <v>Oficial</v>
          </cell>
          <cell r="D41" t="str">
            <v>+</v>
          </cell>
          <cell r="E41">
            <v>2</v>
          </cell>
          <cell r="F41" t="str">
            <v>Ayudante</v>
          </cell>
          <cell r="G41">
            <v>309907.21999999997</v>
          </cell>
          <cell r="H41">
            <v>0</v>
          </cell>
          <cell r="I41">
            <v>309907.22399999999</v>
          </cell>
        </row>
        <row r="42">
          <cell r="A42" t="str">
            <v>Cuadrilla instalaciones a  gas</v>
          </cell>
          <cell r="B42">
            <v>2</v>
          </cell>
          <cell r="C42" t="str">
            <v>Oficiales</v>
          </cell>
          <cell r="D42">
            <v>0</v>
          </cell>
          <cell r="E42">
            <v>0</v>
          </cell>
          <cell r="F42">
            <v>0</v>
          </cell>
          <cell r="G42">
            <v>250342.38</v>
          </cell>
          <cell r="H42">
            <v>0</v>
          </cell>
          <cell r="I42">
            <v>250342.37549999997</v>
          </cell>
        </row>
        <row r="43">
          <cell r="A43" t="str">
            <v>Ingeniero</v>
          </cell>
          <cell r="B43">
            <v>0</v>
          </cell>
          <cell r="C43">
            <v>0</v>
          </cell>
          <cell r="D43">
            <v>0</v>
          </cell>
          <cell r="E43">
            <v>0</v>
          </cell>
          <cell r="F43">
            <v>0</v>
          </cell>
          <cell r="G43">
            <v>250000</v>
          </cell>
          <cell r="H43">
            <v>0</v>
          </cell>
          <cell r="I43">
            <v>250000</v>
          </cell>
        </row>
        <row r="44">
          <cell r="A44" t="str">
            <v>Tramitador</v>
          </cell>
          <cell r="B44">
            <v>0</v>
          </cell>
          <cell r="C44">
            <v>0</v>
          </cell>
          <cell r="D44">
            <v>0</v>
          </cell>
          <cell r="E44">
            <v>0</v>
          </cell>
          <cell r="F44">
            <v>0</v>
          </cell>
          <cell r="G44">
            <v>120000</v>
          </cell>
          <cell r="H44">
            <v>0</v>
          </cell>
          <cell r="I44">
            <v>120000</v>
          </cell>
        </row>
      </sheetData>
      <sheetData sheetId="10">
        <row r="12">
          <cell r="A12" t="str">
            <v>COSTOS DE TRANSPORTE</v>
          </cell>
        </row>
      </sheetData>
      <sheetData sheetId="11">
        <row r="11">
          <cell r="A11" t="str">
            <v>COSTOS DE MAQUINARIA Y EQUIPOS</v>
          </cell>
        </row>
      </sheetData>
      <sheetData sheetId="12">
        <row r="8">
          <cell r="A8" t="str">
            <v>Descripción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BASE.BACHEO"/>
      <sheetName val="SELLO.GRIETAS"/>
      <sheetName val="EXCAV.REP.PAV"/>
      <sheetName val="MDC-2"/>
      <sheetName val="MDC-2.BACHEO"/>
      <sheetName val="MDC-2 RENIVEL"/>
      <sheetName val="CONC.F"/>
      <sheetName val="basicos"/>
      <sheetName val="REPLAN."/>
      <sheetName val="EXCAV.MAT.COM"/>
      <sheetName val="PEDRAPLEN"/>
      <sheetName val="TERRAP."/>
      <sheetName val="SUBBASE"/>
      <sheetName val="BASE"/>
      <sheetName val="IMPRIMA"/>
      <sheetName val="ACARREO"/>
      <sheetName val="EXCAV.ESTRUCT."/>
      <sheetName val="EXCAV.B.AGUA"/>
      <sheetName val="RELLE.ESTRUCT."/>
      <sheetName val="DEMOLI"/>
      <sheetName val="CONCRETO.C"/>
      <sheetName val="CONC.D"/>
      <sheetName val="CONC.G"/>
      <sheetName val="TUB.36&quot;"/>
      <sheetName val="ACERO"/>
      <sheetName val="CUNET.CC"/>
      <sheetName val="MAT.FILTRO"/>
      <sheetName val="ANDEN"/>
      <sheetName val="BORDI"/>
      <sheetName val="GEOTEXT."/>
      <sheetName val="GAVIONES"/>
      <sheetName val="SEÑALVERT."/>
      <sheetName val="LIN.DEMARC."/>
      <sheetName val="LIN.DEMARC.DISC."/>
      <sheetName val="POST.KILOM"/>
      <sheetName val="Cuadrillas"/>
      <sheetName val="Equ"/>
      <sheetName val="Trans"/>
      <sheetName val="Mat"/>
      <sheetName val="Sal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BASE.BACHEO"/>
      <sheetName val="SELLO.GRIETAS"/>
      <sheetName val="EXCAV.REP.PAV"/>
      <sheetName val="MDC-2"/>
      <sheetName val="MDC-2.BACHEO"/>
      <sheetName val="MDC-2 RENIVEL"/>
      <sheetName val="CONC.F"/>
      <sheetName val="basicos"/>
      <sheetName val="REPLAN."/>
      <sheetName val="EXCAV.MAT.COM"/>
      <sheetName val="PEDRAPLEN"/>
      <sheetName val="TERRAP."/>
      <sheetName val="SUBBASE"/>
      <sheetName val="BASE"/>
      <sheetName val="IMPRIMA"/>
      <sheetName val="ACARREO"/>
      <sheetName val="EXCAV.ESTRUCT."/>
      <sheetName val="EXCAV.B.AGUA"/>
      <sheetName val="RELLE.ESTRUCT."/>
      <sheetName val="DEMOLI"/>
      <sheetName val="CONCRETO.C"/>
      <sheetName val="CONC.D"/>
      <sheetName val="CONC.G"/>
      <sheetName val="TUB.36&quot;"/>
      <sheetName val="ACERO"/>
      <sheetName val="CUNET.CC"/>
      <sheetName val="MAT.FILTRO"/>
      <sheetName val="ANDEN"/>
      <sheetName val="BORDI"/>
      <sheetName val="GEOTEXT."/>
      <sheetName val="GAVIONES"/>
      <sheetName val="SEÑALVERT."/>
      <sheetName val="LIN.DEMARC."/>
      <sheetName val="LIN.DEMARC.DISC."/>
      <sheetName val="POST.KIL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EQUIPOS</v>
          </cell>
          <cell r="B1" t="str">
            <v>MARCA</v>
          </cell>
          <cell r="C1" t="str">
            <v>TIPO</v>
          </cell>
          <cell r="D1" t="str">
            <v>TARIFA</v>
          </cell>
        </row>
        <row r="2">
          <cell r="A2" t="str">
            <v xml:space="preserve">BULLDOZER </v>
          </cell>
          <cell r="B2" t="str">
            <v>Caterpillar</v>
          </cell>
          <cell r="C2" t="str">
            <v>D6D</v>
          </cell>
          <cell r="D2">
            <v>65000</v>
          </cell>
        </row>
        <row r="3">
          <cell r="A3" t="str">
            <v>BULLDOZER 2</v>
          </cell>
          <cell r="B3" t="str">
            <v>Caterpillar</v>
          </cell>
          <cell r="C3" t="str">
            <v>D8K</v>
          </cell>
          <cell r="D3">
            <v>90000</v>
          </cell>
        </row>
        <row r="4">
          <cell r="A4" t="str">
            <v>BULLDOZER 3</v>
          </cell>
          <cell r="B4" t="str">
            <v>Caterpillar</v>
          </cell>
          <cell r="C4" t="str">
            <v>D8L</v>
          </cell>
          <cell r="D4">
            <v>95000</v>
          </cell>
        </row>
        <row r="5">
          <cell r="A5" t="str">
            <v>CAMIONETA DE ESTACAS 1</v>
          </cell>
          <cell r="C5">
            <v>2300</v>
          </cell>
        </row>
        <row r="6">
          <cell r="A6" t="str">
            <v>CAMIONETA DE ESTACAS 2</v>
          </cell>
          <cell r="B6" t="str">
            <v>Mazda</v>
          </cell>
          <cell r="C6" t="str">
            <v>B-2000</v>
          </cell>
        </row>
        <row r="7">
          <cell r="A7" t="str">
            <v>CAMPERO</v>
          </cell>
          <cell r="B7" t="str">
            <v>Toyota</v>
          </cell>
        </row>
        <row r="8">
          <cell r="A8" t="str">
            <v xml:space="preserve">CARGADOR </v>
          </cell>
          <cell r="B8" t="str">
            <v>Caterpillar</v>
          </cell>
          <cell r="C8">
            <v>930</v>
          </cell>
          <cell r="D8">
            <v>54000</v>
          </cell>
        </row>
        <row r="9">
          <cell r="A9" t="str">
            <v>CARGADOR 2</v>
          </cell>
          <cell r="B9" t="str">
            <v>Caterpillar</v>
          </cell>
          <cell r="C9" t="str">
            <v>950B</v>
          </cell>
          <cell r="D9">
            <v>45000</v>
          </cell>
        </row>
        <row r="10">
          <cell r="A10" t="str">
            <v>CARGADOR 3</v>
          </cell>
          <cell r="B10" t="str">
            <v>International</v>
          </cell>
          <cell r="C10">
            <v>515</v>
          </cell>
          <cell r="D10">
            <v>38000</v>
          </cell>
        </row>
        <row r="11">
          <cell r="A11" t="str">
            <v>CARGADOR 4</v>
          </cell>
          <cell r="B11" t="str">
            <v>Clarck Michigan</v>
          </cell>
          <cell r="C11">
            <v>55</v>
          </cell>
          <cell r="D11">
            <v>40000</v>
          </cell>
        </row>
        <row r="12">
          <cell r="A12" t="str">
            <v>CARROTANQUE</v>
          </cell>
          <cell r="B12" t="str">
            <v>Ford</v>
          </cell>
          <cell r="C12" t="str">
            <v>FDG-497</v>
          </cell>
          <cell r="D12">
            <v>25000</v>
          </cell>
        </row>
        <row r="13">
          <cell r="A13" t="str">
            <v>COMPACTADOR DE LLANTAS</v>
          </cell>
          <cell r="B13" t="str">
            <v>Caterpillar</v>
          </cell>
          <cell r="C13" t="str">
            <v>PS-130</v>
          </cell>
          <cell r="D13">
            <v>55000</v>
          </cell>
        </row>
        <row r="14">
          <cell r="A14" t="str">
            <v xml:space="preserve">COMPRESOR </v>
          </cell>
          <cell r="B14" t="str">
            <v>Leroi</v>
          </cell>
          <cell r="C14" t="str">
            <v>E1-75DB</v>
          </cell>
          <cell r="D14">
            <v>45000</v>
          </cell>
        </row>
        <row r="15">
          <cell r="A15" t="str">
            <v>COMPRESOR 2</v>
          </cell>
          <cell r="B15" t="str">
            <v>Ingersoll Rand</v>
          </cell>
          <cell r="D15">
            <v>45000</v>
          </cell>
        </row>
        <row r="16">
          <cell r="A16" t="str">
            <v>COMPRESOR 3</v>
          </cell>
          <cell r="B16" t="str">
            <v>Sullair</v>
          </cell>
          <cell r="C16" t="str">
            <v>375DP</v>
          </cell>
          <cell r="D16">
            <v>35000</v>
          </cell>
        </row>
        <row r="17">
          <cell r="A17" t="str">
            <v>FINISHER 1</v>
          </cell>
          <cell r="B17" t="str">
            <v>Barber Green</v>
          </cell>
          <cell r="C17" t="str">
            <v>SA-41</v>
          </cell>
          <cell r="D17">
            <v>70000</v>
          </cell>
        </row>
        <row r="18">
          <cell r="A18" t="str">
            <v>FINISHER 2</v>
          </cell>
          <cell r="B18" t="str">
            <v>Barber Green</v>
          </cell>
          <cell r="C18" t="str">
            <v>SB-41</v>
          </cell>
          <cell r="D18">
            <v>70000</v>
          </cell>
        </row>
        <row r="19">
          <cell r="A19" t="str">
            <v>FINISHER 3</v>
          </cell>
          <cell r="B19" t="str">
            <v>Barber Green</v>
          </cell>
          <cell r="C19" t="str">
            <v>SA-41</v>
          </cell>
          <cell r="D19">
            <v>50000</v>
          </cell>
        </row>
        <row r="20">
          <cell r="A20" t="str">
            <v>HERRAMIENTA MENOR</v>
          </cell>
          <cell r="C20" t="str">
            <v>global</v>
          </cell>
          <cell r="D20">
            <v>1000</v>
          </cell>
        </row>
        <row r="21">
          <cell r="A21" t="str">
            <v xml:space="preserve">IRRIGADOR </v>
          </cell>
          <cell r="D21">
            <v>40000</v>
          </cell>
        </row>
        <row r="22">
          <cell r="A22" t="str">
            <v>MEZCLADORA</v>
          </cell>
          <cell r="B22" t="str">
            <v>-</v>
          </cell>
          <cell r="C22" t="str">
            <v>-</v>
          </cell>
          <cell r="D22">
            <v>50000</v>
          </cell>
        </row>
        <row r="23">
          <cell r="A23" t="str">
            <v>MOTOBOMBA</v>
          </cell>
          <cell r="B23" t="str">
            <v>-</v>
          </cell>
          <cell r="C23" t="str">
            <v>-</v>
          </cell>
          <cell r="D23">
            <v>12000</v>
          </cell>
        </row>
        <row r="24">
          <cell r="A24" t="str">
            <v>MOTONIVELADORA 1</v>
          </cell>
          <cell r="B24" t="str">
            <v>Caterpillar</v>
          </cell>
          <cell r="C24" t="str">
            <v>120-G</v>
          </cell>
          <cell r="D24">
            <v>48000</v>
          </cell>
        </row>
        <row r="25">
          <cell r="A25" t="str">
            <v>MOTONIVELADORA 2</v>
          </cell>
          <cell r="B25" t="str">
            <v>Caterpillar</v>
          </cell>
          <cell r="C25" t="str">
            <v>120-B</v>
          </cell>
          <cell r="D25">
            <v>40000</v>
          </cell>
        </row>
        <row r="26">
          <cell r="A26" t="str">
            <v>MOTONIVELADORA 3</v>
          </cell>
          <cell r="B26" t="str">
            <v>Caterpillar</v>
          </cell>
          <cell r="C26" t="str">
            <v>120-B</v>
          </cell>
          <cell r="D26">
            <v>40000</v>
          </cell>
        </row>
        <row r="27">
          <cell r="A27" t="str">
            <v>MOTONIVELADORA 4</v>
          </cell>
          <cell r="B27" t="str">
            <v>Champion</v>
          </cell>
          <cell r="C27">
            <v>710</v>
          </cell>
          <cell r="D27">
            <v>45000</v>
          </cell>
        </row>
        <row r="28">
          <cell r="A28" t="str">
            <v>PLANTA DE ASFALTO</v>
          </cell>
          <cell r="B28" t="str">
            <v>Barber Green</v>
          </cell>
          <cell r="C28" t="str">
            <v>DM45</v>
          </cell>
          <cell r="D28">
            <v>135000</v>
          </cell>
        </row>
        <row r="29">
          <cell r="A29" t="str">
            <v>RANA</v>
          </cell>
          <cell r="B29" t="str">
            <v>-</v>
          </cell>
          <cell r="C29" t="str">
            <v>-</v>
          </cell>
          <cell r="D29">
            <v>25000</v>
          </cell>
        </row>
        <row r="30">
          <cell r="A30" t="str">
            <v>RETROCARGADOR</v>
          </cell>
          <cell r="C30" t="str">
            <v>JCB</v>
          </cell>
          <cell r="D30">
            <v>35000</v>
          </cell>
        </row>
        <row r="31">
          <cell r="A31" t="str">
            <v>RETROEXCAVADORA 1</v>
          </cell>
          <cell r="B31" t="str">
            <v>Hitachi</v>
          </cell>
          <cell r="C31" t="str">
            <v>EX-200-LC</v>
          </cell>
          <cell r="D31">
            <v>65000</v>
          </cell>
        </row>
        <row r="32">
          <cell r="A32" t="str">
            <v>RETROEXCAVADORA 2</v>
          </cell>
          <cell r="B32" t="str">
            <v>Hitachi</v>
          </cell>
          <cell r="C32" t="str">
            <v>EX-200-2</v>
          </cell>
          <cell r="D32">
            <v>50000</v>
          </cell>
        </row>
        <row r="33">
          <cell r="A33" t="str">
            <v>VIBROCOMPACTADOR 1</v>
          </cell>
          <cell r="B33" t="str">
            <v>Raygo</v>
          </cell>
          <cell r="C33" t="str">
            <v>304-A</v>
          </cell>
          <cell r="D33">
            <v>38000</v>
          </cell>
        </row>
        <row r="34">
          <cell r="A34" t="str">
            <v>VIBROCOMPACTADOR 2</v>
          </cell>
          <cell r="B34" t="str">
            <v>Ingersoll Rand</v>
          </cell>
          <cell r="C34" t="str">
            <v>SP-48</v>
          </cell>
          <cell r="D34">
            <v>38000</v>
          </cell>
        </row>
        <row r="35">
          <cell r="A35" t="str">
            <v>VIBROCOMPACTADOR 3</v>
          </cell>
          <cell r="B35" t="str">
            <v>Ingersoll Rand</v>
          </cell>
          <cell r="C35" t="str">
            <v>DD-65</v>
          </cell>
          <cell r="D35">
            <v>38000</v>
          </cell>
        </row>
        <row r="36">
          <cell r="A36" t="str">
            <v>VIBROCOMPACTADOR 4</v>
          </cell>
          <cell r="B36" t="str">
            <v>Dynapac</v>
          </cell>
          <cell r="C36" t="str">
            <v>CA-15</v>
          </cell>
          <cell r="D36">
            <v>59000</v>
          </cell>
        </row>
        <row r="37">
          <cell r="A37" t="str">
            <v>VIBROCOMPACTADOR 5</v>
          </cell>
          <cell r="B37" t="str">
            <v>Dynapac</v>
          </cell>
          <cell r="C37" t="str">
            <v>CH-44</v>
          </cell>
          <cell r="D37">
            <v>40000</v>
          </cell>
        </row>
        <row r="38">
          <cell r="A38" t="str">
            <v>VIBROCOMPACTADOR 6</v>
          </cell>
          <cell r="B38" t="str">
            <v>Lokomo</v>
          </cell>
          <cell r="C38" t="str">
            <v>AT-38</v>
          </cell>
          <cell r="D38">
            <v>40000</v>
          </cell>
        </row>
        <row r="39">
          <cell r="A39" t="str">
            <v>VOLQUETA 1</v>
          </cell>
          <cell r="B39" t="str">
            <v>Brigadier</v>
          </cell>
          <cell r="C39" t="str">
            <v>UFP-493</v>
          </cell>
          <cell r="D39">
            <v>45000</v>
          </cell>
        </row>
        <row r="40">
          <cell r="A40" t="str">
            <v>VOLQUETA 2</v>
          </cell>
          <cell r="B40" t="str">
            <v>Brigadier</v>
          </cell>
          <cell r="C40" t="str">
            <v>UFP-497</v>
          </cell>
          <cell r="D40">
            <v>45000</v>
          </cell>
        </row>
        <row r="41">
          <cell r="A41" t="str">
            <v>VOLQUETA 3</v>
          </cell>
          <cell r="B41" t="str">
            <v>Dodge</v>
          </cell>
          <cell r="C41" t="str">
            <v>FDG-012</v>
          </cell>
          <cell r="D41">
            <v>25000</v>
          </cell>
        </row>
        <row r="42">
          <cell r="A42" t="str">
            <v>VOLQUETA 5</v>
          </cell>
          <cell r="B42" t="str">
            <v>Mack</v>
          </cell>
          <cell r="C42" t="str">
            <v>UFP-974</v>
          </cell>
          <cell r="D42">
            <v>45000</v>
          </cell>
        </row>
        <row r="43">
          <cell r="A43" t="str">
            <v>VOLQUETA 6</v>
          </cell>
          <cell r="B43" t="str">
            <v>Mack</v>
          </cell>
          <cell r="C43" t="str">
            <v>VBH-632</v>
          </cell>
          <cell r="D43">
            <v>45000</v>
          </cell>
        </row>
        <row r="149">
          <cell r="A149" t="str">
            <v xml:space="preserve">AGREGADOS </v>
          </cell>
          <cell r="B149" t="str">
            <v>M3</v>
          </cell>
          <cell r="C149">
            <v>1.2</v>
          </cell>
          <cell r="D149">
            <v>25000</v>
          </cell>
          <cell r="F149" t="str">
            <v>TARIFA</v>
          </cell>
        </row>
        <row r="150">
          <cell r="A150" t="str">
            <v>EXPLOSIVOS</v>
          </cell>
          <cell r="B150" t="str">
            <v>TN</v>
          </cell>
          <cell r="C150">
            <v>5.0000000000000001E-3</v>
          </cell>
          <cell r="D150">
            <v>1000000</v>
          </cell>
          <cell r="E150">
            <v>50</v>
          </cell>
          <cell r="F150">
            <v>20000</v>
          </cell>
        </row>
        <row r="151">
          <cell r="A151" t="str">
            <v>MATERIAL DE DERRUMBE</v>
          </cell>
          <cell r="B151" t="str">
            <v>M3</v>
          </cell>
          <cell r="C151">
            <v>1.2</v>
          </cell>
          <cell r="D151">
            <v>25000</v>
          </cell>
          <cell r="E151">
            <v>2</v>
          </cell>
          <cell r="F151">
            <v>12500</v>
          </cell>
        </row>
        <row r="152">
          <cell r="A152" t="str">
            <v>MATERIAL DE DESMONTE</v>
          </cell>
          <cell r="B152" t="str">
            <v>M3</v>
          </cell>
          <cell r="C152">
            <v>1.5</v>
          </cell>
          <cell r="D152">
            <v>25000</v>
          </cell>
          <cell r="E152">
            <v>50</v>
          </cell>
          <cell r="F152">
            <v>500</v>
          </cell>
        </row>
        <row r="153">
          <cell r="A153" t="str">
            <v>MATERIAL DE EXCAVACION</v>
          </cell>
          <cell r="B153" t="str">
            <v>M3</v>
          </cell>
          <cell r="C153">
            <v>0.7</v>
          </cell>
          <cell r="D153">
            <v>25000</v>
          </cell>
          <cell r="E153">
            <v>55</v>
          </cell>
          <cell r="F153">
            <v>454.54545454545456</v>
          </cell>
        </row>
        <row r="154">
          <cell r="A154" t="str">
            <v>MATERIAL DE SUBBASE</v>
          </cell>
          <cell r="B154" t="str">
            <v>M3</v>
          </cell>
          <cell r="C154">
            <v>1.25</v>
          </cell>
          <cell r="D154">
            <v>25000</v>
          </cell>
          <cell r="E154">
            <v>50</v>
          </cell>
          <cell r="F154">
            <v>500</v>
          </cell>
        </row>
        <row r="155">
          <cell r="A155" t="str">
            <v>MATERIAL DE TERRAPLEN</v>
          </cell>
          <cell r="B155" t="str">
            <v>M3</v>
          </cell>
          <cell r="C155">
            <v>1.3</v>
          </cell>
          <cell r="D155">
            <v>25000</v>
          </cell>
          <cell r="E155">
            <v>83.332999999999998</v>
          </cell>
          <cell r="F155">
            <v>300.00120000480001</v>
          </cell>
        </row>
        <row r="156">
          <cell r="A156" t="str">
            <v>MATERIAL PARA BASE</v>
          </cell>
          <cell r="B156" t="str">
            <v>M3</v>
          </cell>
          <cell r="C156">
            <v>1.25</v>
          </cell>
          <cell r="D156">
            <v>25000</v>
          </cell>
          <cell r="E156">
            <v>35</v>
          </cell>
          <cell r="F156">
            <v>714.28571428571433</v>
          </cell>
        </row>
        <row r="157">
          <cell r="A157" t="str">
            <v>MATERIAL PEDRAPLEN</v>
          </cell>
          <cell r="B157" t="str">
            <v>M3</v>
          </cell>
          <cell r="C157">
            <v>1.25</v>
          </cell>
          <cell r="D157">
            <v>25000</v>
          </cell>
          <cell r="E157">
            <v>83.332999999999998</v>
          </cell>
          <cell r="F157">
            <v>300.00120000480001</v>
          </cell>
        </row>
        <row r="158">
          <cell r="A158" t="str">
            <v>TRANSP. MEZCLA ASFALTICA</v>
          </cell>
          <cell r="B158" t="str">
            <v>M3</v>
          </cell>
          <cell r="C158">
            <v>1.25</v>
          </cell>
          <cell r="D158">
            <v>25000</v>
          </cell>
          <cell r="E158">
            <v>83.332999999999998</v>
          </cell>
          <cell r="F158">
            <v>300.00120000480001</v>
          </cell>
        </row>
        <row r="159">
          <cell r="A159" t="str">
            <v>TRANSPORTE DE MATERIAL</v>
          </cell>
          <cell r="B159" t="str">
            <v>M3</v>
          </cell>
          <cell r="C159">
            <v>1.2</v>
          </cell>
          <cell r="D159">
            <v>25000</v>
          </cell>
          <cell r="E159">
            <v>83.332999999999998</v>
          </cell>
          <cell r="F159">
            <v>300.00120000480001</v>
          </cell>
        </row>
        <row r="160">
          <cell r="A160" t="str">
            <v>TUBERIA</v>
          </cell>
          <cell r="B160" t="str">
            <v>ML</v>
          </cell>
          <cell r="C160">
            <v>0.67858560000000012</v>
          </cell>
          <cell r="D160">
            <v>25000</v>
          </cell>
          <cell r="E160">
            <v>25</v>
          </cell>
          <cell r="F160">
            <v>1000</v>
          </cell>
        </row>
        <row r="161">
          <cell r="A161" t="str">
            <v>TRANSPORTES INTERNOS</v>
          </cell>
          <cell r="B161" t="str">
            <v>M3</v>
          </cell>
          <cell r="C161">
            <v>0.9</v>
          </cell>
          <cell r="D161">
            <v>25000</v>
          </cell>
          <cell r="E161">
            <v>20</v>
          </cell>
          <cell r="F161">
            <v>1250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ESTE_1"/>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 ENTRADA"/>
      <sheetName val="RESUMEN"/>
      <sheetName val="APU"/>
      <sheetName val="UNITARIOS BASICOS "/>
      <sheetName val="HERRAMIENTAS Y EQUIPOS"/>
      <sheetName val="LISTA DE MATERIALES"/>
      <sheetName val="BD COTIZACIONES TELEFONICAS (2"/>
      <sheetName val="TRANSPORTE"/>
      <sheetName val="Salarios"/>
      <sheetName val="Cuadrillas"/>
      <sheetName val="BD MATERIALES"/>
      <sheetName val="Hoja1"/>
    </sheetNames>
    <sheetDataSet>
      <sheetData sheetId="0"/>
      <sheetData sheetId="1"/>
      <sheetData sheetId="2"/>
      <sheetData sheetId="3"/>
      <sheetData sheetId="4">
        <row r="2">
          <cell r="C2" t="str">
            <v>DESCRIPCION</v>
          </cell>
        </row>
      </sheetData>
      <sheetData sheetId="5">
        <row r="3">
          <cell r="A3">
            <v>0</v>
          </cell>
        </row>
        <row r="4">
          <cell r="A4" t="str">
            <v>Acero de refuerzo 60000</v>
          </cell>
        </row>
        <row r="5">
          <cell r="A5" t="str">
            <v xml:space="preserve">Aditivo Desmoldante </v>
          </cell>
        </row>
        <row r="6">
          <cell r="A6" t="str">
            <v>Agua</v>
          </cell>
        </row>
        <row r="7">
          <cell r="A7" t="str">
            <v>Agua de carrotanque</v>
          </cell>
        </row>
        <row r="8">
          <cell r="A8" t="str">
            <v>Alambre Galv cal 20</v>
          </cell>
        </row>
        <row r="9">
          <cell r="A9" t="str">
            <v>Alambre Negro No 18</v>
          </cell>
        </row>
        <row r="10">
          <cell r="A10" t="str">
            <v>ALAMBRE TW  12</v>
          </cell>
        </row>
        <row r="11">
          <cell r="A11" t="str">
            <v>ALAMBRE TW  8</v>
          </cell>
        </row>
        <row r="12">
          <cell r="A12" t="str">
            <v>Anclajes, Soldadura, Elementos de fijación</v>
          </cell>
        </row>
        <row r="13">
          <cell r="A13" t="str">
            <v>Angulo de 1 ½  x 1/8 x 6mts</v>
          </cell>
        </row>
        <row r="14">
          <cell r="A14" t="str">
            <v>Angulo de 1 x 1/8 x 6mts</v>
          </cell>
        </row>
        <row r="15">
          <cell r="A15" t="str">
            <v xml:space="preserve">Antisol Blanco  </v>
          </cell>
        </row>
        <row r="16">
          <cell r="A16" t="str">
            <v>Antisol Blanco de Sika</v>
          </cell>
        </row>
        <row r="17">
          <cell r="A17" t="str">
            <v xml:space="preserve">Antisol Rojo  </v>
          </cell>
        </row>
        <row r="18">
          <cell r="A18" t="str">
            <v>Arena  sierra vieja</v>
          </cell>
        </row>
        <row r="19">
          <cell r="A19" t="str">
            <v>Arena Amarilla</v>
          </cell>
        </row>
        <row r="20">
          <cell r="A20" t="str">
            <v>Arena de peña</v>
          </cell>
        </row>
        <row r="21">
          <cell r="A21" t="str">
            <v>Arena de rio</v>
          </cell>
        </row>
        <row r="22">
          <cell r="A22" t="str">
            <v xml:space="preserve">Arena lavada </v>
          </cell>
        </row>
        <row r="23">
          <cell r="A23" t="str">
            <v>Barra Granito pulido Negro absoluto a=  0.50 m e= 0.02 m (incluye pedestales)</v>
          </cell>
        </row>
        <row r="24">
          <cell r="A24" t="str">
            <v>Barras de apoyo  en acero inoxidable para discapacitados de 18"</v>
          </cell>
        </row>
        <row r="25">
          <cell r="A25" t="str">
            <v>Barras de apoyo  en acero inoxidable para discapacitados de 30"</v>
          </cell>
        </row>
        <row r="26">
          <cell r="A26" t="str">
            <v>Bentonita (50kg)</v>
          </cell>
        </row>
        <row r="27">
          <cell r="A27" t="str">
            <v>Bisagra acero de 3"</v>
          </cell>
        </row>
        <row r="28">
          <cell r="A28" t="str">
            <v>Bisagra de parche</v>
          </cell>
        </row>
        <row r="29">
          <cell r="A29" t="str">
            <v>Bisagra en acero inoxidable 3"*1.5</v>
          </cell>
        </row>
        <row r="30">
          <cell r="A30" t="str">
            <v>Bisagras 3"x3" hierro bronceado</v>
          </cell>
        </row>
        <row r="31">
          <cell r="A31" t="str">
            <v>Bisagras Gato Vaiven 90⁰</v>
          </cell>
        </row>
        <row r="32">
          <cell r="A32" t="str">
            <v>Bloque cemento 10x20x40</v>
          </cell>
        </row>
        <row r="33">
          <cell r="A33" t="str">
            <v>Bloque cemento 20x20x40</v>
          </cell>
        </row>
        <row r="34">
          <cell r="A34" t="str">
            <v>Bloque estructural  12x29x10</v>
          </cell>
        </row>
        <row r="35">
          <cell r="A35" t="str">
            <v>Bloque de arcilla (30*20*9)</v>
          </cell>
        </row>
        <row r="36">
          <cell r="A36" t="str">
            <v>Bloque de arcilla No 3  (40*20*9)</v>
          </cell>
        </row>
        <row r="37">
          <cell r="A37" t="str">
            <v>Bloque de Entrepiso  (80*25*20)</v>
          </cell>
        </row>
        <row r="38">
          <cell r="A38" t="str">
            <v>Bloque No 5 (30*20*12)</v>
          </cell>
        </row>
        <row r="39">
          <cell r="A39" t="str">
            <v>Bloque No 5 Tradicional  (33*23*11,5)</v>
          </cell>
        </row>
        <row r="40">
          <cell r="A40" t="str">
            <v>Bloque No 6 (40*20*9)</v>
          </cell>
        </row>
        <row r="41">
          <cell r="A41" t="str">
            <v>Boloque No 4 (30*20*9)</v>
          </cell>
        </row>
        <row r="42">
          <cell r="A42" t="str">
            <v xml:space="preserve">Boquilla color </v>
          </cell>
        </row>
        <row r="43">
          <cell r="A43" t="str">
            <v xml:space="preserve">Boquilla stonemix colr blanco o similar de igual o superior calidad </v>
          </cell>
        </row>
        <row r="44">
          <cell r="A44" t="str">
            <v>Broncosil</v>
          </cell>
        </row>
        <row r="45">
          <cell r="A45" t="str">
            <v>Caballete 1000 x2000 Galv. Acesco</v>
          </cell>
        </row>
        <row r="46">
          <cell r="A46" t="str">
            <v>CABLE AISLADO  No. 4   THHN-THWN</v>
          </cell>
        </row>
        <row r="47">
          <cell r="A47" t="str">
            <v>CABLE THW 1/0</v>
          </cell>
        </row>
        <row r="48">
          <cell r="A48" t="str">
            <v>CABLE THW 2/0</v>
          </cell>
        </row>
        <row r="49">
          <cell r="A49" t="str">
            <v>CAJA GALVANIZADA  2400 CUADRA.</v>
          </cell>
        </row>
        <row r="50">
          <cell r="A50" t="str">
            <v>CAJA GALVANIZADA  5800 RECTAN.</v>
          </cell>
        </row>
        <row r="51">
          <cell r="A51" t="str">
            <v>CAJA GALVANIZADA  OCTAGONAL</v>
          </cell>
        </row>
        <row r="52">
          <cell r="A52" t="str">
            <v>CAJA LUMINEX CTI-4 CIRCUITOS</v>
          </cell>
        </row>
        <row r="53">
          <cell r="A53" t="str">
            <v>Calado en concreto 9x19x19</v>
          </cell>
        </row>
        <row r="54">
          <cell r="A54" t="str">
            <v>Caliche</v>
          </cell>
        </row>
        <row r="55">
          <cell r="A55" t="str">
            <v>Canal metalico Galv. Cal 20. d:87cm L: 2,40</v>
          </cell>
        </row>
        <row r="56">
          <cell r="A56" t="str">
            <v>Cemento Blanco  x 1 Kg</v>
          </cell>
        </row>
        <row r="57">
          <cell r="A57" t="str">
            <v>Cemento Blanco x 20 Kg</v>
          </cell>
        </row>
        <row r="58">
          <cell r="A58" t="str">
            <v>Cemento Blanco x 40 Kg</v>
          </cell>
        </row>
        <row r="59">
          <cell r="A59" t="str">
            <v>Cemento Gris x 50 Kg</v>
          </cell>
        </row>
        <row r="60">
          <cell r="A60" t="str">
            <v>Cerca viva (Plantula de limon Swingla cada 30 cms, Incluye tierra negra abonada)Incluye  transporte</v>
          </cell>
        </row>
        <row r="61">
          <cell r="A61" t="str">
            <v>Cerca viva (Plantula de limon Swingla cada 30 cms, Incluye tierra negra abonada)No incluye transporte</v>
          </cell>
        </row>
        <row r="62">
          <cell r="A62" t="str">
            <v>Cerco en Madera rolliza 3" x 3mts</v>
          </cell>
        </row>
        <row r="63">
          <cell r="A63" t="str">
            <v>Cerradura Cerrojo doble llave multipunto YALE</v>
          </cell>
        </row>
        <row r="64">
          <cell r="A64" t="str">
            <v>Cerradura de seguridad Schlage Orbit o similar A50P</v>
          </cell>
        </row>
        <row r="65">
          <cell r="A65" t="str">
            <v>Cerradura Safe Corredera-Puerta 30mm</v>
          </cell>
        </row>
        <row r="66">
          <cell r="A66" t="str">
            <v>Cinta de enmascarar 1”</v>
          </cell>
        </row>
        <row r="67">
          <cell r="A67" t="str">
            <v>Cinta de enmascarar 2”</v>
          </cell>
        </row>
        <row r="68">
          <cell r="A68" t="str">
            <v>Clavija (enchufe) 3 patas</v>
          </cell>
        </row>
        <row r="69">
          <cell r="A69" t="str">
            <v>CODO 45 PVCP 1/2"</v>
          </cell>
        </row>
        <row r="70">
          <cell r="A70" t="str">
            <v>Combo sanitario basico inluye griferia</v>
          </cell>
        </row>
        <row r="71">
          <cell r="A71" t="str">
            <v>Concreto 2000 psi</v>
          </cell>
        </row>
        <row r="72">
          <cell r="A72" t="str">
            <v>Concreto 2500 psi</v>
          </cell>
        </row>
        <row r="73">
          <cell r="A73" t="str">
            <v>Concreto 3000 psi</v>
          </cell>
        </row>
        <row r="74">
          <cell r="A74" t="str">
            <v>Concreto 3500 psi</v>
          </cell>
        </row>
        <row r="75">
          <cell r="A75" t="str">
            <v>Desencofrante</v>
          </cell>
        </row>
        <row r="76">
          <cell r="A76" t="str">
            <v>Dilatacion en madera 10x1,5cm</v>
          </cell>
        </row>
        <row r="77">
          <cell r="A77" t="str">
            <v>Dilatacion en bronce</v>
          </cell>
        </row>
        <row r="78">
          <cell r="A78" t="str">
            <v>Disolvente</v>
          </cell>
        </row>
        <row r="79">
          <cell r="A79" t="str">
            <v xml:space="preserve">Distanciador p/columna </v>
          </cell>
        </row>
        <row r="80">
          <cell r="A80" t="str">
            <v>Ducha antivandalica con regadera empotrada. Referencia:  704330001</v>
          </cell>
        </row>
        <row r="81">
          <cell r="A81" t="str">
            <v>Ducha -Teleducha SILENA</v>
          </cell>
        </row>
        <row r="82">
          <cell r="A82" t="str">
            <v>Durmiente ordinario 4x4cm</v>
          </cell>
        </row>
        <row r="83">
          <cell r="A83" t="str">
            <v>Durmientes Madera ordinario 2x4 cmx 3mts</v>
          </cell>
        </row>
        <row r="84">
          <cell r="A84" t="str">
            <v>Durmientes Madera ordinario 4x4 cmx 3mts</v>
          </cell>
        </row>
        <row r="85">
          <cell r="A85" t="str">
            <v>Empradizada Grama China (Inc Tierra negra y Siembra) No incluye transporte</v>
          </cell>
        </row>
        <row r="86">
          <cell r="A86" t="str">
            <v>Empradizada Grama Comun (Inc Tierra negra y Siembra) No incluye transporte</v>
          </cell>
        </row>
        <row r="87">
          <cell r="A87" t="str">
            <v>Enchape Pared cerámica blanco 0.25 x 0.25 m</v>
          </cell>
        </row>
        <row r="88">
          <cell r="A88" t="str">
            <v>Enchape Pared cerámica blanco 0.30 x 0.30 m</v>
          </cell>
        </row>
        <row r="89">
          <cell r="A89" t="str">
            <v xml:space="preserve">Enchape Pared cerámica blanco 20 x 20 </v>
          </cell>
        </row>
        <row r="90">
          <cell r="A90" t="str">
            <v xml:space="preserve">Endurecedor  Sikaflor - 3  Quarz Top </v>
          </cell>
        </row>
        <row r="91">
          <cell r="A91" t="str">
            <v>Esmalte sintetico color</v>
          </cell>
        </row>
        <row r="92">
          <cell r="A92" t="str">
            <v>Espejo biselado 4 mm, con marco de aluminio (incluye elementos de fijación al muro)</v>
          </cell>
        </row>
        <row r="93">
          <cell r="A93" t="str">
            <v>Espuma Roff Insulation   1.20x0.60x3/4</v>
          </cell>
        </row>
        <row r="94">
          <cell r="A94" t="str">
            <v>ESTRUCTURA METALICA DE CUBIERTA SEGÚN DISEÑO, incluye soldadura (tipo E60XX y E70XX), anticorrosivo y esmalte sintetico.</v>
          </cell>
        </row>
        <row r="95">
          <cell r="A95" t="str">
            <v>Estuco blanco Estuka o similar de igual o superior calidad</v>
          </cell>
        </row>
        <row r="96">
          <cell r="A96" t="str">
            <v xml:space="preserve">Estuco plastico </v>
          </cell>
        </row>
        <row r="97">
          <cell r="A97" t="str">
            <v>Formaleta Cajon Columna 40 x 40 cm xh:2,40m</v>
          </cell>
        </row>
        <row r="98">
          <cell r="A98" t="str">
            <v xml:space="preserve">Formaleta Vigas h: 40  cm </v>
          </cell>
        </row>
        <row r="99">
          <cell r="A99" t="str">
            <v>Frescasa  2.5"</v>
          </cell>
        </row>
        <row r="100">
          <cell r="A100" t="str">
            <v>Gancho Amarre Teja sin traslapo</v>
          </cell>
        </row>
        <row r="101">
          <cell r="A101" t="str">
            <v>Gancho galv. Eternit 150</v>
          </cell>
        </row>
        <row r="102">
          <cell r="A102" t="str">
            <v>Gancho galv. Eternit 250</v>
          </cell>
        </row>
        <row r="103">
          <cell r="A103" t="str">
            <v>Grafil 5 mm x 6m (0,9Kg)</v>
          </cell>
        </row>
        <row r="104">
          <cell r="A104" t="str">
            <v>Granito No 1 a No 4 (40Kg)</v>
          </cell>
        </row>
        <row r="105">
          <cell r="A105" t="str">
            <v>Gravilla</v>
          </cell>
        </row>
        <row r="106">
          <cell r="A106" t="str">
            <v xml:space="preserve">Griferia para lavaplatos </v>
          </cell>
        </row>
        <row r="107">
          <cell r="A107" t="str">
            <v>HERRAJES</v>
          </cell>
        </row>
        <row r="108">
          <cell r="A108" t="str">
            <v>Hilo polipropileno</v>
          </cell>
        </row>
        <row r="109">
          <cell r="A109" t="str">
            <v>hueco de 4 cm x4cm,cal 18</v>
          </cell>
        </row>
        <row r="110">
          <cell r="A110" t="str">
            <v>Impermeabilizantes para concreto (Tanque de agua)</v>
          </cell>
        </row>
        <row r="111">
          <cell r="A111" t="str">
            <v>INTER.ENCH.1X30 HQP/QPX -1030</v>
          </cell>
        </row>
        <row r="112">
          <cell r="A112" t="str">
            <v>INTERRUPTOR SENCILLO AVE 400</v>
          </cell>
        </row>
        <row r="113">
          <cell r="A113" t="str">
            <v xml:space="preserve">Jabon </v>
          </cell>
        </row>
        <row r="114">
          <cell r="A114" t="str">
            <v>Juego de Incrustaciones en cerámica.(Incluye 1portarollo, 2 jaboneras, 1 toallero, 1 cepillero)</v>
          </cell>
        </row>
        <row r="115">
          <cell r="A115" t="str">
            <v>Kit ASEO - ( BALDE, ESCOBA, CEPILLO, TRAPERO,RECOGEDOR)</v>
          </cell>
        </row>
        <row r="116">
          <cell r="A116" t="str">
            <v>LAMINA ACERO INOXIDABLE  1.22x2.44 cal. 18</v>
          </cell>
        </row>
        <row r="117">
          <cell r="A117" t="str">
            <v>Lamina cold Rolled Cal.18 (2,4x1,22)</v>
          </cell>
        </row>
        <row r="118">
          <cell r="A118" t="str">
            <v>Lamina Galvanizada Cal 20 1,22x2,44</v>
          </cell>
        </row>
        <row r="119">
          <cell r="A119" t="str">
            <v>Lavamanos Acuajet (Incluye Griferia antivandalica para lavamanos Acuajet.) de CORONA o similar</v>
          </cell>
        </row>
        <row r="120">
          <cell r="A120" t="str">
            <v>Lavamanos blanco Royal Corona o similar inc Griferia</v>
          </cell>
        </row>
        <row r="121">
          <cell r="A121" t="str">
            <v>Lavamanos linea institucional para niños  blanco Royal Corona o similar</v>
          </cell>
        </row>
        <row r="122">
          <cell r="A122" t="str">
            <v>Lavamanos Manantial Duo (Incluye Griferia: Lavamanos Antivandalico pico empotrad. Referencia:  701330001) de CORONA o similar</v>
          </cell>
        </row>
        <row r="123">
          <cell r="A123" t="str">
            <v>LAVAMANOS SOBREPONER MARSELLA + GRIFERIA DE LAVAMANOS TIPO SENSOR</v>
          </cell>
        </row>
        <row r="124">
          <cell r="A124" t="str">
            <v>Lavaplatos en acero inoxidable</v>
          </cell>
        </row>
        <row r="125">
          <cell r="A125" t="str">
            <v>Lavaplatos en acero inoxidable con griferia</v>
          </cell>
        </row>
        <row r="126">
          <cell r="A126" t="str">
            <v>Lija para agua # 150</v>
          </cell>
        </row>
        <row r="127">
          <cell r="A127" t="str">
            <v>Limpido Clorox</v>
          </cell>
        </row>
        <row r="128">
          <cell r="A128" t="str">
            <v>Liston Madera Abarco  4x15 x 1mts</v>
          </cell>
        </row>
        <row r="129">
          <cell r="A129" t="str">
            <v>Liston Madera Abarco  4x15 x 2mts</v>
          </cell>
        </row>
        <row r="130">
          <cell r="A130" t="str">
            <v>LLAVE S/CROM.JAR.R:60404 C/R</v>
          </cell>
        </row>
        <row r="131">
          <cell r="A131" t="str">
            <v>Lona verde h: 2.10m x 100mts</v>
          </cell>
        </row>
        <row r="132">
          <cell r="A132" t="str">
            <v>Madera ordinaria</v>
          </cell>
        </row>
        <row r="133">
          <cell r="A133" t="str">
            <v xml:space="preserve">Malla </v>
          </cell>
        </row>
        <row r="134">
          <cell r="A134" t="str">
            <v>Malla  Galv. eslabonada para cerramiento h: 1,5</v>
          </cell>
        </row>
        <row r="135">
          <cell r="A135" t="str">
            <v>Malla  Preondulada en Alambre galv , Ref. BWG08 - de colmallas (1½ X 1½)</v>
          </cell>
        </row>
        <row r="136">
          <cell r="A136" t="str">
            <v>Malla Electrosoldada M064 (4 x 4m , 25.4 Kg)</v>
          </cell>
        </row>
        <row r="137">
          <cell r="A137" t="str">
            <v>Malla Electrosoldada M084 (4 x 4m , 18.8 Kg)</v>
          </cell>
        </row>
        <row r="138">
          <cell r="A138" t="str">
            <v>Malla Electrosoldada M106 (4.5 x 4.5m , 23.8 Kg)</v>
          </cell>
        </row>
        <row r="139">
          <cell r="A139" t="str">
            <v>Malla Electrosoldada M131(5 x 5m , 29.3 Kg)</v>
          </cell>
        </row>
        <row r="140">
          <cell r="A140" t="str">
            <v>Malla Triple torsion Cal. 13</v>
          </cell>
        </row>
        <row r="141">
          <cell r="A141" t="str">
            <v>Marmolina blanca x 35 kg</v>
          </cell>
        </row>
        <row r="142">
          <cell r="A142" t="str">
            <v>Marco metalico en lamina cold rolled cal.18</v>
          </cell>
        </row>
        <row r="143">
          <cell r="A143" t="str">
            <v>Meson en granito Natural</v>
          </cell>
        </row>
        <row r="144">
          <cell r="A144" t="str">
            <v>Metaldeck 2"</v>
          </cell>
        </row>
        <row r="145">
          <cell r="A145" t="str">
            <v>Mortero 1:3</v>
          </cell>
        </row>
        <row r="146">
          <cell r="A146" t="str">
            <v>Mortero 1:4</v>
          </cell>
        </row>
        <row r="147">
          <cell r="A147" t="str">
            <v>Mortero 1:4 Impermeabilizado</v>
          </cell>
        </row>
        <row r="148">
          <cell r="A148" t="str">
            <v>Mortero 1:5</v>
          </cell>
        </row>
        <row r="149">
          <cell r="A149" t="str">
            <v>Mortero 1:5 Impermeabilizado</v>
          </cell>
        </row>
        <row r="150">
          <cell r="A150" t="str">
            <v>Motobomba  Electrica 3,5 HP</v>
          </cell>
        </row>
        <row r="151">
          <cell r="A151" t="str">
            <v>Motobomba a gasolina BARNES 6,5 HP</v>
          </cell>
        </row>
        <row r="152">
          <cell r="A152" t="str">
            <v>Orinal Mediano. (Incluye Griferia antivandalica push orinal. Para orinal Mediano) de CORONAo similar</v>
          </cell>
        </row>
        <row r="153">
          <cell r="A153" t="str">
            <v xml:space="preserve">ORINAL PEQUEÑO CON GRIFERIA ANTIVANDALICA TIPO PUSH </v>
          </cell>
        </row>
        <row r="154">
          <cell r="A154" t="str">
            <v>Pegacor Blanco x 25Kg</v>
          </cell>
        </row>
        <row r="155">
          <cell r="A155" t="str">
            <v>Piedras CICLOPEO</v>
          </cell>
        </row>
        <row r="156">
          <cell r="A156" t="str">
            <v>Piedras  (Gaviones)</v>
          </cell>
        </row>
        <row r="157">
          <cell r="A157" t="str">
            <v>Pintura anticorrosiva gris</v>
          </cell>
        </row>
        <row r="158">
          <cell r="A158" t="str">
            <v xml:space="preserve">Pintura Coraza  </v>
          </cell>
        </row>
        <row r="159">
          <cell r="A159" t="str">
            <v>Pintura Epoxica - demarcacion canchas</v>
          </cell>
        </row>
        <row r="160">
          <cell r="A160" t="str">
            <v>Pintura vinilo  T1</v>
          </cell>
        </row>
        <row r="161">
          <cell r="A161" t="str">
            <v>Pintura vinilo  T2</v>
          </cell>
        </row>
        <row r="162">
          <cell r="A162" t="str">
            <v>Pintura vinilo  T3</v>
          </cell>
        </row>
        <row r="163">
          <cell r="A163" t="str">
            <v>Planchón ordinario 3 mt</v>
          </cell>
        </row>
        <row r="164">
          <cell r="A164" t="str">
            <v>Polietileno C-4</v>
          </cell>
        </row>
        <row r="165">
          <cell r="A165" t="str">
            <v>Polietileno C-6</v>
          </cell>
        </row>
        <row r="166">
          <cell r="A166" t="str">
            <v>Portacandado de 3"</v>
          </cell>
        </row>
        <row r="167">
          <cell r="A167" t="str">
            <v>Portico Metalico multifuncional  Fijo (Futbol -Baloncesto,Inc Pintura e instalación) 2 un.</v>
          </cell>
        </row>
        <row r="168">
          <cell r="A168" t="str">
            <v>Poste para cerramiento (prefab en concreto)</v>
          </cell>
        </row>
        <row r="169">
          <cell r="A169" t="str">
            <v>Puerta madera Econ. 1,90 x 0,80 (Inc Marco , Cerradura, Bisagras)</v>
          </cell>
        </row>
        <row r="170">
          <cell r="A170" t="str">
            <v>Puntilla de 2" c.c</v>
          </cell>
        </row>
        <row r="171">
          <cell r="A171" t="str">
            <v>Puntillas de 2 ½"</v>
          </cell>
        </row>
        <row r="172">
          <cell r="A172" t="str">
            <v>Puntillas de 2"</v>
          </cell>
        </row>
        <row r="173">
          <cell r="A173" t="str">
            <v>Punto electrico. Econ</v>
          </cell>
        </row>
        <row r="174">
          <cell r="A174" t="str">
            <v>Punto Hidraul 1/2". Econ</v>
          </cell>
        </row>
        <row r="175">
          <cell r="A175" t="str">
            <v>Punto Sanitario 2". Econ</v>
          </cell>
        </row>
        <row r="176">
          <cell r="A176" t="str">
            <v>Punto Sanitario 4". Econ</v>
          </cell>
        </row>
        <row r="177">
          <cell r="A177" t="str">
            <v>Recebo</v>
          </cell>
        </row>
        <row r="178">
          <cell r="A178" t="str">
            <v>Recebo de Rio</v>
          </cell>
        </row>
        <row r="179">
          <cell r="A179" t="str">
            <v>REJILLA  PLASTICA 3x2. , CON SOSCO</v>
          </cell>
        </row>
        <row r="180">
          <cell r="A180" t="str">
            <v>Resina Epóxica G-5 (cartucho de 22 Oz) o similar de igual o superior calidad</v>
          </cell>
        </row>
        <row r="181">
          <cell r="A181" t="str">
            <v>ROSETA PORCELANA</v>
          </cell>
        </row>
        <row r="182">
          <cell r="A182" t="str">
            <v>Sanitario Adriatico.(Incluye Valvula antivandalica para sanitario discapacitados Adriatico.  Referencia: 751270001) de CORONAo similar</v>
          </cell>
        </row>
        <row r="183">
          <cell r="A183" t="str">
            <v>Sanitario Baltico.(Incluye Valvula antivandalica para sanitario Baltico. Referencia: 751270001)de CORONA o similar</v>
          </cell>
        </row>
        <row r="184">
          <cell r="A184" t="str">
            <v>Sanitario Infantil Inc Griferia</v>
          </cell>
        </row>
        <row r="185">
          <cell r="A185" t="str">
            <v>Sanitario Infantil KIDDY SINGLE (Incluye Valvula antivandalica para sanitario infantil.) de CORONAo similar</v>
          </cell>
        </row>
        <row r="186">
          <cell r="A186" t="str">
            <v>Sanitario Royal Inc Griferia</v>
          </cell>
        </row>
        <row r="187">
          <cell r="A187" t="str">
            <v>SANITARIO TZ ADRIATICA EP ANTIVANDALICA (GRIFERIA ANTIVANDALICA, ASIENTO SANITARIO, SISTEMA DE INSTALACION) ALTURA TZ 44 CM PARA DISCAPACITADOS</v>
          </cell>
        </row>
        <row r="188">
          <cell r="A188" t="str">
            <v>SANITARIO TZ BALTICA 1,28 GPF CON (GRIFERIA ANTIVANDALICA, ASIENTO SANITARIO, SISTEMA DE INSTALACION) ALTURA TZ 36,8 CM ALTURA NORMAL</v>
          </cell>
        </row>
        <row r="189">
          <cell r="A189" t="str">
            <v>Sika 1</v>
          </cell>
        </row>
        <row r="190">
          <cell r="A190" t="str">
            <v>Sika 101</v>
          </cell>
        </row>
        <row r="191">
          <cell r="A191" t="str">
            <v>Sika Blinda Boquilla *10</v>
          </cell>
        </row>
        <row r="192">
          <cell r="A192" t="str">
            <v>Sika Chapdur</v>
          </cell>
        </row>
        <row r="193">
          <cell r="A193" t="str">
            <v>SikaSet (Acelerante) 4 Litros</v>
          </cell>
        </row>
        <row r="194">
          <cell r="A194" t="str">
            <v>Sikadur 30 3 Libras</v>
          </cell>
        </row>
        <row r="195">
          <cell r="A195" t="str">
            <v>Soldadura Canal d:80cm</v>
          </cell>
        </row>
        <row r="196">
          <cell r="A196" t="str">
            <v>Soldadura PVC Liquida de ¼</v>
          </cell>
        </row>
        <row r="197">
          <cell r="A197" t="str">
            <v>Tabla chapa ordinario 0.30x3 m</v>
          </cell>
        </row>
        <row r="198">
          <cell r="A198" t="str">
            <v>Tanque Plastico 500 Lt  + Griferia - Acuaviva</v>
          </cell>
        </row>
        <row r="199">
          <cell r="A199" t="str">
            <v>TAPA REGISTRO PLASTICO COLOR BLANCO 15X15</v>
          </cell>
        </row>
        <row r="200">
          <cell r="A200" t="str">
            <v>Teja Fibrocemento Eternit No 3 (L:91xA:92cm)</v>
          </cell>
        </row>
        <row r="201">
          <cell r="A201" t="str">
            <v>Teja Fibrocemento Eternit No 4 (L:122xA:92cm)</v>
          </cell>
        </row>
        <row r="202">
          <cell r="A202" t="str">
            <v>Teja Fibrocemento Eternit No 6 (L:183xA:92cm)</v>
          </cell>
        </row>
        <row r="203">
          <cell r="A203" t="str">
            <v>Teja Fibrocemento Eternit No 8 (L:244xA:92cm)</v>
          </cell>
        </row>
        <row r="204">
          <cell r="A204" t="str">
            <v>Teja sin Traslapo galv. Pint. Cal 24</v>
          </cell>
        </row>
        <row r="205">
          <cell r="A205" t="str">
            <v>Teja sin Traslapo GRADO 40 de Acesco ,Panel 2" ref: RAL 9006 (ancho util 450mm) Doble (Aislamiento en icopor)</v>
          </cell>
        </row>
        <row r="206">
          <cell r="A206" t="str">
            <v xml:space="preserve">Teja sin Traslapo GRADO 40 de Acesco ,Panel 2" ref: RAL 9006 (ancho util 450mm) Sencilla </v>
          </cell>
        </row>
        <row r="207">
          <cell r="A207" t="str">
            <v>Teja Zinc Ondulada Acesco 3,048x0,80 de Acesco</v>
          </cell>
        </row>
        <row r="208">
          <cell r="A208" t="str">
            <v>Thinner  21102 -pintuco  CUÑETE</v>
          </cell>
        </row>
        <row r="209">
          <cell r="A209" t="str">
            <v>TOMA DE 20 AMP. CODELCA</v>
          </cell>
        </row>
        <row r="210">
          <cell r="A210" t="str">
            <v>TOMA SENCILLA AVE 606</v>
          </cell>
        </row>
        <row r="211">
          <cell r="A211" t="str">
            <v>Tornillo anclaje Cabeza expansiva Tipo Hilti o similar</v>
          </cell>
        </row>
        <row r="212">
          <cell r="A212" t="str">
            <v>Tornillo para estructura</v>
          </cell>
        </row>
        <row r="213">
          <cell r="A213" t="str">
            <v xml:space="preserve">Toxement 1" </v>
          </cell>
        </row>
        <row r="214">
          <cell r="A214" t="str">
            <v>TRANSOFRMADOR TRIFASICO 45 KVA</v>
          </cell>
        </row>
        <row r="215">
          <cell r="A215" t="str">
            <v>Triturado de 3/4</v>
          </cell>
        </row>
        <row r="216">
          <cell r="A216" t="str">
            <v xml:space="preserve">TUBO 3" CONDUIT </v>
          </cell>
        </row>
        <row r="217">
          <cell r="A217" t="str">
            <v>Tubo de 2" AN x 6mt</v>
          </cell>
        </row>
        <row r="218">
          <cell r="A218" t="str">
            <v xml:space="preserve">Tubo de gres de 4"x1 mts    </v>
          </cell>
        </row>
        <row r="219">
          <cell r="A219" t="str">
            <v>Tubo Presión PVCP 1/2" x 6mts</v>
          </cell>
        </row>
        <row r="220">
          <cell r="A220" t="str">
            <v>TUBO PVC CONDUIT 1/2"    (3ML)</v>
          </cell>
        </row>
        <row r="221">
          <cell r="A221" t="str">
            <v>TUBO PVC CONDUIT 3/4"    (3ML)</v>
          </cell>
        </row>
        <row r="222">
          <cell r="A222" t="str">
            <v xml:space="preserve">TUBO PVCP RDE 13.5 1/2"  </v>
          </cell>
        </row>
        <row r="223">
          <cell r="A223" t="str">
            <v>VALVULA/REGISTRO RW 1/2"</v>
          </cell>
        </row>
        <row r="224">
          <cell r="A224" t="str">
            <v>Vara base prom.= 7 cm  (clavo)</v>
          </cell>
        </row>
        <row r="225">
          <cell r="A225" t="str">
            <v>Vara de clavo</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6W9"/>
      <sheetName val="Presentacion"/>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APUS"/>
      <sheetName val="PRESUPUESTO"/>
      <sheetName val="APUS A IMPRIMIR"/>
      <sheetName val="MEMORIA DE CALCULO IMPR"/>
      <sheetName val="M.O."/>
      <sheetName val="Cantidades"/>
      <sheetName val="Resumen del escenario"/>
      <sheetName val="IE"/>
    </sheetNames>
    <sheetDataSet>
      <sheetData sheetId="0">
        <row r="6">
          <cell r="C6" t="str">
            <v>I.E. Gallardo</v>
          </cell>
        </row>
      </sheetData>
      <sheetData sheetId="1"/>
      <sheetData sheetId="2">
        <row r="11">
          <cell r="A11">
            <v>1.1000000000000001</v>
          </cell>
        </row>
      </sheetData>
      <sheetData sheetId="3"/>
      <sheetData sheetId="4"/>
      <sheetData sheetId="5"/>
      <sheetData sheetId="6">
        <row r="56">
          <cell r="L56" t="str">
            <v>#3</v>
          </cell>
        </row>
        <row r="57">
          <cell r="L57" t="str">
            <v>#4</v>
          </cell>
        </row>
        <row r="58">
          <cell r="L58" t="str">
            <v>#5</v>
          </cell>
        </row>
        <row r="59">
          <cell r="L59" t="str">
            <v>#6</v>
          </cell>
        </row>
        <row r="60">
          <cell r="L60" t="str">
            <v>#7</v>
          </cell>
        </row>
        <row r="61">
          <cell r="L61" t="str">
            <v>#8</v>
          </cell>
        </row>
      </sheetData>
      <sheetData sheetId="7"/>
      <sheetData sheetId="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 val="CANT_5921"/>
      <sheetName val="ACTA_COMPARATIVA"/>
    </sheetNames>
    <sheetDataSet>
      <sheetData sheetId="0" refreshError="1"/>
      <sheetData sheetId="1" refreshError="1"/>
      <sheetData sheetId="2" refreshError="1"/>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 val="dem_poz"/>
      <sheetName val="SUMA_TUB"/>
      <sheetName val="VILLA_SAGRARIO_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AL"/>
      <sheetName val="OFERTA ECONOMICA"/>
      <sheetName val="Hoja7"/>
      <sheetName val="PRESUPUESTO CONTRATO"/>
      <sheetName val="FP"/>
      <sheetName val="MDO"/>
      <sheetName val="EQ"/>
      <sheetName val="MAT"/>
      <sheetName val="TTE"/>
      <sheetName val="BASE "/>
      <sheetName val="1.1"/>
      <sheetName val="1.2"/>
      <sheetName val="1.3"/>
      <sheetName val="2.1"/>
      <sheetName val="2.2"/>
      <sheetName val="2.3"/>
      <sheetName val="2.4"/>
      <sheetName val="2.5"/>
      <sheetName val="2.6"/>
      <sheetName val="2.7"/>
      <sheetName val="2.8"/>
      <sheetName val="2.9"/>
      <sheetName val="2.10"/>
      <sheetName val="APU 1,1"/>
      <sheetName val="APU 1,2"/>
      <sheetName val="APU 2,1"/>
      <sheetName val="APU 2,2"/>
      <sheetName val="APU 2,3"/>
      <sheetName val="APU 2,4"/>
      <sheetName val="APU 2,5"/>
      <sheetName val="APU 2,6"/>
      <sheetName val="APU 2,7"/>
      <sheetName val="APU 2,8"/>
      <sheetName val="APU 2,9"/>
      <sheetName val="APU 2,10"/>
    </sheetNames>
    <sheetDataSet>
      <sheetData sheetId="0">
        <row r="29">
          <cell r="K29">
            <v>2157002468.1999998</v>
          </cell>
        </row>
      </sheetData>
      <sheetData sheetId="1" refreshError="1"/>
      <sheetData sheetId="2" refreshError="1"/>
      <sheetData sheetId="3" refreshError="1"/>
      <sheetData sheetId="4" refreshError="1"/>
      <sheetData sheetId="5">
        <row r="6">
          <cell r="A6" t="str">
            <v xml:space="preserve">AUXILIAR DE OBRA </v>
          </cell>
          <cell r="B6" t="str">
            <v>jr</v>
          </cell>
          <cell r="C6">
            <v>38667.39</v>
          </cell>
          <cell r="D6">
            <v>60761.94</v>
          </cell>
        </row>
        <row r="7">
          <cell r="A7" t="str">
            <v xml:space="preserve">OFICIAL OBRA </v>
          </cell>
          <cell r="B7" t="str">
            <v>jr</v>
          </cell>
          <cell r="C7">
            <v>66390.710000000006</v>
          </cell>
          <cell r="D7">
            <v>104326.36</v>
          </cell>
        </row>
        <row r="8">
          <cell r="A8" t="str">
            <v>PALETEROS</v>
          </cell>
          <cell r="B8" t="str">
            <v>jr</v>
          </cell>
          <cell r="C8">
            <v>38667.39</v>
          </cell>
          <cell r="D8">
            <v>42179.07</v>
          </cell>
        </row>
      </sheetData>
      <sheetData sheetId="6">
        <row r="6">
          <cell r="A6" t="str">
            <v>Herrramienta y Equipo Menor (5% MDO)</v>
          </cell>
          <cell r="B6" t="str">
            <v xml:space="preserve"> % </v>
          </cell>
        </row>
        <row r="7">
          <cell r="A7" t="str">
            <v>BULLDOZER TIPO D-6 O SIMILAR</v>
          </cell>
          <cell r="B7" t="str">
            <v>hr</v>
          </cell>
          <cell r="C7">
            <v>140713.49</v>
          </cell>
        </row>
        <row r="8">
          <cell r="A8" t="str">
            <v>CARROTANQUE</v>
          </cell>
          <cell r="B8" t="str">
            <v>hr</v>
          </cell>
          <cell r="C8">
            <v>72167</v>
          </cell>
        </row>
        <row r="9">
          <cell r="A9" t="str">
            <v xml:space="preserve">CILINDRO NEUMÁTICO Entre 6 y 15 Ton potencia min 70 hp.  </v>
          </cell>
          <cell r="B9" t="str">
            <v>hr</v>
          </cell>
          <cell r="C9">
            <v>127428</v>
          </cell>
        </row>
        <row r="10">
          <cell r="A10" t="str">
            <v>COMPRESOR</v>
          </cell>
          <cell r="B10" t="str">
            <v>hr</v>
          </cell>
          <cell r="C10">
            <v>53910</v>
          </cell>
        </row>
        <row r="11">
          <cell r="A11" t="str">
            <v>IRRIGADOR</v>
          </cell>
          <cell r="B11" t="str">
            <v>hr</v>
          </cell>
          <cell r="C11">
            <v>90261</v>
          </cell>
        </row>
        <row r="12">
          <cell r="A12" t="str">
            <v>MOTONIVELADORA POTENCIA MINIMA 120 HP Y MAX 215 HP</v>
          </cell>
          <cell r="B12" t="str">
            <v>hr</v>
          </cell>
          <cell r="C12">
            <v>145424</v>
          </cell>
        </row>
        <row r="13">
          <cell r="A13" t="str">
            <v>RETROEXCAVADORA 320 o SIMILAR</v>
          </cell>
          <cell r="B13" t="str">
            <v>hr</v>
          </cell>
          <cell r="C13">
            <v>143288</v>
          </cell>
        </row>
        <row r="14">
          <cell r="A14" t="str">
            <v>RETROEXCAVADORA JD-510 O SIMILAR</v>
          </cell>
          <cell r="B14" t="str">
            <v>hr</v>
          </cell>
          <cell r="C14">
            <v>82009</v>
          </cell>
        </row>
        <row r="15">
          <cell r="A15" t="str">
            <v>TERMINADORA DE ASFALTO POTENCIA 174 H.P</v>
          </cell>
          <cell r="B15" t="str">
            <v>hr</v>
          </cell>
          <cell r="C15">
            <v>224940</v>
          </cell>
        </row>
        <row r="16">
          <cell r="A16" t="str">
            <v>VIBRADOR DE CONCRETO</v>
          </cell>
          <cell r="B16" t="str">
            <v>hr</v>
          </cell>
          <cell r="C16">
            <v>9248</v>
          </cell>
        </row>
        <row r="17">
          <cell r="A17" t="str">
            <v>VIBROCOMPACTADOR CA-15 O SIMILAR</v>
          </cell>
          <cell r="B17" t="str">
            <v>hr</v>
          </cell>
          <cell r="C17">
            <v>83419</v>
          </cell>
        </row>
      </sheetData>
      <sheetData sheetId="7">
        <row r="6">
          <cell r="A6" t="str">
            <v>ACERO 60000 PSI</v>
          </cell>
        </row>
        <row r="7">
          <cell r="A7" t="str">
            <v>ALAMBRE NEGRO NO. 18</v>
          </cell>
        </row>
        <row r="8">
          <cell r="A8" t="str">
            <v>ASFALTO 60/70+ADITIVO</v>
          </cell>
        </row>
        <row r="9">
          <cell r="A9" t="str">
            <v>CONCRETO 1:2:2 24.5 MPa (3500 PSI)</v>
          </cell>
        </row>
        <row r="10">
          <cell r="A10" t="str">
            <v>EMULSION CRL-1H</v>
          </cell>
        </row>
        <row r="11">
          <cell r="A11" t="str">
            <v>FORMALETA PARA LOSAS PAVIMENTO RIGIDO</v>
          </cell>
        </row>
        <row r="12">
          <cell r="A12" t="str">
            <v>MATERIAL DE BASE GRANULAR</v>
          </cell>
        </row>
        <row r="13">
          <cell r="A13" t="str">
            <v>MATERIAL DE SUB-BASE GRANULAR No. 4 SBG-4</v>
          </cell>
        </row>
        <row r="14">
          <cell r="A14" t="str">
            <v>MEZCLA ASFALTICA MDC-2 EN PLANTA</v>
          </cell>
        </row>
        <row r="15">
          <cell r="A15" t="str">
            <v>MORTERO 1:3</v>
          </cell>
        </row>
        <row r="16">
          <cell r="A16" t="str">
            <v>SARDINEL PREFABRICADO A-10</v>
          </cell>
        </row>
        <row r="17">
          <cell r="A17" t="str">
            <v>SEGUETA</v>
          </cell>
        </row>
        <row r="18">
          <cell r="A18" t="str">
            <v>SEÑALIZACION</v>
          </cell>
        </row>
      </sheetData>
      <sheetData sheetId="8">
        <row r="6">
          <cell r="A6" t="str">
            <v xml:space="preserve">TRANSPORTE DE MATERIAL PROVENIENTE DE EXCAVACIÓN </v>
          </cell>
        </row>
        <row r="7">
          <cell r="A7" t="str">
            <v>TRANSPORTE DE MATERIAL GRANULAR</v>
          </cell>
        </row>
        <row r="8">
          <cell r="A8" t="str">
            <v>TRANSPORTE DE MATERIAL ASFALTICO</v>
          </cell>
        </row>
        <row r="9">
          <cell r="A9" t="str">
            <v>TRANSPORTE DE SOBRANTES CONCRETO</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TARIFAS"/>
      <sheetName val="Personalizar"/>
      <sheetName val="2103mar "/>
      <sheetName val="A. P. U."/>
      <sheetName val="Insumos"/>
      <sheetName val="basi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 val="Insum"/>
      <sheetName val="Presupuesto remoción de derrumb"/>
      <sheetName val="COSTOS OFICINA"/>
      <sheetName val="COSTOS CAMPAMENTO"/>
      <sheetName val="1.01 "/>
      <sheetName val="1.04 fiinal"/>
      <sheetName val="1.06"/>
      <sheetName val="NP-56-1 "/>
      <sheetName val="NP-58-1"/>
      <sheetName val="2.01"/>
      <sheetName val="2.01SGR"/>
      <sheetName val="2.02"/>
      <sheetName val="2.04"/>
      <sheetName val="2.04SGR"/>
      <sheetName val="NP-53-2"/>
      <sheetName val="NP-55-2"/>
      <sheetName val="NP-55 SGR"/>
      <sheetName val="NP-56-2 VIA"/>
      <sheetName val="NP-56-2 SGR"/>
      <sheetName val="NP-58-2"/>
      <sheetName val="NP-10-2 RELLENO"/>
      <sheetName val="NP-70-2 FILTRO"/>
      <sheetName val="NP-81-2 SOLADO"/>
      <sheetName val="3.01 "/>
      <sheetName val="3.02"/>
      <sheetName val="3.03 PORTERIA "/>
      <sheetName val="3.04 (2)"/>
      <sheetName val="3.05-CORR"/>
      <sheetName val="3.06 (2)"/>
      <sheetName val="3.07 (2)"/>
      <sheetName val="3.09-CORR"/>
      <sheetName val="NP-23-3 (2)"/>
      <sheetName val="NP-24-3 (2)"/>
      <sheetName val="NP-26-3 (2)"/>
      <sheetName val="NP-27-3 (2)"/>
      <sheetName val="NP-59-3 (2)"/>
      <sheetName val="NP-60 (2)"/>
      <sheetName val="NP-61 (2)"/>
      <sheetName val="4.01aun no "/>
      <sheetName val="4.02aun no"/>
      <sheetName val="NP-07-4"/>
      <sheetName val="NP-53-4"/>
      <sheetName val="NP-53-4."/>
      <sheetName val="NP70-5 (2)"/>
      <sheetName val="NP70-5"/>
      <sheetName val="NP63-5"/>
      <sheetName val="NP62-5-corregida"/>
    </sheetNames>
    <sheetDataSet>
      <sheetData sheetId="0">
        <row r="52">
          <cell r="H52">
            <v>46548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Lista"/>
      <sheetName val="Transporte"/>
      <sheetName val="Materiales"/>
      <sheetName val="Equipo"/>
      <sheetName val="MdeO"/>
      <sheetName val="1.1"/>
      <sheetName val="1.2"/>
      <sheetName val="1.3"/>
      <sheetName val="1.4"/>
      <sheetName val="1.5"/>
      <sheetName val="1.6"/>
      <sheetName val="1.7"/>
      <sheetName val="1.8"/>
      <sheetName val="1.9"/>
      <sheetName val="1.10"/>
      <sheetName val="1.11"/>
      <sheetName val="1.12"/>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3.4"/>
      <sheetName val="3.5"/>
      <sheetName val="3.6"/>
      <sheetName val="3.7"/>
      <sheetName val="3.8"/>
      <sheetName val="3.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4.1"/>
      <sheetName val="4.2"/>
      <sheetName val="4.3"/>
      <sheetName val="4.4"/>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 val="5.34"/>
      <sheetName val="5.35"/>
      <sheetName val="5.36"/>
      <sheetName val="5.37"/>
      <sheetName val="5.38"/>
      <sheetName val="5.39"/>
      <sheetName val="5.40"/>
      <sheetName val="5.41"/>
      <sheetName val="5.42"/>
      <sheetName val="6.1"/>
      <sheetName val="6.2"/>
      <sheetName val="6.3"/>
      <sheetName val="6.4"/>
      <sheetName val="6.5"/>
      <sheetName val="6.6"/>
      <sheetName val="6.7"/>
      <sheetName val="6.8"/>
      <sheetName val="6.9"/>
      <sheetName val="6.10"/>
      <sheetName val="7.1"/>
      <sheetName val="7.2"/>
      <sheetName val="7.3"/>
      <sheetName val="7.4"/>
      <sheetName val="7.5"/>
      <sheetName val="7.6"/>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 val="7.36"/>
      <sheetName val="7.37"/>
      <sheetName val="7.38"/>
      <sheetName val="7.39"/>
      <sheetName val="7.40"/>
      <sheetName val="7.41"/>
      <sheetName val="7.42"/>
      <sheetName val="7.43"/>
      <sheetName val="7.44"/>
      <sheetName val="7.45"/>
      <sheetName val="7.46"/>
      <sheetName val="7.47"/>
      <sheetName val="7.48"/>
      <sheetName val="7.49"/>
      <sheetName val="7.50"/>
      <sheetName val="7.51"/>
      <sheetName val="7.52"/>
      <sheetName val="7.53"/>
      <sheetName val="8.1"/>
      <sheetName val="8.2"/>
      <sheetName val="8.3"/>
      <sheetName val="9.1"/>
      <sheetName val="9.2"/>
      <sheetName val="9.3"/>
      <sheetName val="9.4"/>
      <sheetName val="9.5"/>
      <sheetName val="9.6"/>
      <sheetName val="9.7"/>
      <sheetName val="9.8"/>
      <sheetName val="9.9"/>
      <sheetName val="9.10"/>
      <sheetName val="9.11"/>
      <sheetName val="9.12"/>
      <sheetName val="9.13"/>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1.1"/>
      <sheetName val="11.2"/>
      <sheetName val="11.3"/>
      <sheetName val="11.4"/>
      <sheetName val="11.5"/>
      <sheetName val="11.6"/>
      <sheetName val="11.7"/>
      <sheetName val="12.1"/>
      <sheetName val="12.2"/>
      <sheetName val="12.3"/>
      <sheetName val="12.4"/>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3.26"/>
      <sheetName val="13.27"/>
      <sheetName val="13.28"/>
      <sheetName val="13.29"/>
      <sheetName val="13.30"/>
      <sheetName val="13.31"/>
      <sheetName val="13.32"/>
      <sheetName val="13.33"/>
      <sheetName val="13.34"/>
      <sheetName val="13.35"/>
      <sheetName val="13.36"/>
      <sheetName val="13.37"/>
      <sheetName val="13.38"/>
      <sheetName val="13.39"/>
      <sheetName val="13.40"/>
      <sheetName val="13.41"/>
      <sheetName val="13.42"/>
      <sheetName val="13.43"/>
      <sheetName val="13.44"/>
      <sheetName val="13.45"/>
      <sheetName val="13.46"/>
      <sheetName val="13.47"/>
      <sheetName val="13.48"/>
      <sheetName val="13.49"/>
      <sheetName val="13.50"/>
      <sheetName val="13.51"/>
      <sheetName val="13.52"/>
      <sheetName val="13.53"/>
      <sheetName val="13.54"/>
      <sheetName val="13.55"/>
      <sheetName val="13.56"/>
      <sheetName val="13.57"/>
      <sheetName val="13.58"/>
      <sheetName val="13.59"/>
      <sheetName val="13.60"/>
      <sheetName val="13.61"/>
      <sheetName val="13.62"/>
      <sheetName val="13.63"/>
      <sheetName val="13.64"/>
      <sheetName val="13.65"/>
      <sheetName val="13.66"/>
      <sheetName val="13.67"/>
      <sheetName val="13.68"/>
      <sheetName val="13.69"/>
      <sheetName val="13.70"/>
      <sheetName val="13.71"/>
      <sheetName val="13.72"/>
      <sheetName val="13.73"/>
      <sheetName val="13.74"/>
      <sheetName val="13.75"/>
      <sheetName val="13.76"/>
      <sheetName val="13.77"/>
      <sheetName val="13.78"/>
      <sheetName val="13.79"/>
      <sheetName val="13.80"/>
      <sheetName val="13.81"/>
      <sheetName val="13.82"/>
      <sheetName val="13.83"/>
      <sheetName val="13.84"/>
      <sheetName val="13.85"/>
      <sheetName val="13.86"/>
    </sheetNames>
    <sheetDataSet>
      <sheetData sheetId="0"/>
      <sheetData sheetId="1">
        <row r="1">
          <cell r="A1" t="str">
            <v>ALCALDIA MAYOR DE TUNJA</v>
          </cell>
        </row>
      </sheetData>
      <sheetData sheetId="2">
        <row r="3">
          <cell r="A3" t="str">
            <v>-</v>
          </cell>
          <cell r="B3" t="str">
            <v>-</v>
          </cell>
          <cell r="C3" t="str">
            <v>-</v>
          </cell>
        </row>
        <row r="4">
          <cell r="A4" t="str">
            <v>AGREGADO SELECCIONADO</v>
          </cell>
          <cell r="B4" t="str">
            <v>KG-KM</v>
          </cell>
          <cell r="C4">
            <v>1045.6199999999999</v>
          </cell>
        </row>
        <row r="5">
          <cell r="A5" t="str">
            <v xml:space="preserve">EQUIPOS </v>
          </cell>
          <cell r="B5" t="str">
            <v>GLOB</v>
          </cell>
          <cell r="C5">
            <v>139416</v>
          </cell>
        </row>
        <row r="6">
          <cell r="A6" t="str">
            <v xml:space="preserve">ESTRUCTURAS METÁLICAS </v>
          </cell>
          <cell r="B6" t="str">
            <v>KG-KM</v>
          </cell>
          <cell r="C6">
            <v>1045.6199999999999</v>
          </cell>
        </row>
        <row r="7">
          <cell r="A7" t="str">
            <v>ESTRUCTURAS METÁLICAS EN OBRA</v>
          </cell>
          <cell r="B7" t="str">
            <v>KG-KM</v>
          </cell>
          <cell r="C7">
            <v>232.35999999999999</v>
          </cell>
        </row>
        <row r="8">
          <cell r="A8" t="str">
            <v>MATERIAL AGREGADOS PETREOS</v>
          </cell>
          <cell r="B8" t="str">
            <v>M³-KM</v>
          </cell>
          <cell r="C8">
            <v>1045.6199999999999</v>
          </cell>
        </row>
        <row r="9">
          <cell r="A9" t="str">
            <v>MATERIAL DE ACARREO</v>
          </cell>
          <cell r="B9" t="str">
            <v>M³-KM</v>
          </cell>
          <cell r="C9">
            <v>1045.6199999999999</v>
          </cell>
        </row>
        <row r="10">
          <cell r="A10" t="str">
            <v>MATERIAL DE AFIRMADO</v>
          </cell>
          <cell r="B10" t="str">
            <v>M³-KM</v>
          </cell>
          <cell r="C10">
            <v>1045.6199999999999</v>
          </cell>
        </row>
        <row r="11">
          <cell r="A11" t="str">
            <v>MATERIAL DE AFIRMADO DE LA ZONA</v>
          </cell>
          <cell r="B11" t="str">
            <v>M³-KM</v>
          </cell>
          <cell r="C11">
            <v>1045.6199999999999</v>
          </cell>
        </row>
        <row r="12">
          <cell r="A12" t="str">
            <v>MATERIAL DE ASFALTITA DE PESCA</v>
          </cell>
          <cell r="B12" t="str">
            <v>M³-KM</v>
          </cell>
          <cell r="C12">
            <v>1161.8</v>
          </cell>
        </row>
        <row r="13">
          <cell r="A13" t="str">
            <v>MATERIAL DE DEMOLICION</v>
          </cell>
          <cell r="B13" t="str">
            <v>M³-KM</v>
          </cell>
          <cell r="C13">
            <v>1045.6199999999999</v>
          </cell>
        </row>
        <row r="14">
          <cell r="A14" t="str">
            <v>MATERIAL DE EXCAVACION</v>
          </cell>
          <cell r="B14" t="str">
            <v>M³-KM</v>
          </cell>
          <cell r="C14">
            <v>1045.6199999999999</v>
          </cell>
        </row>
        <row r="15">
          <cell r="A15" t="str">
            <v>MATERIAL DE EXPLOSIVOS</v>
          </cell>
          <cell r="B15" t="str">
            <v>LB-KM</v>
          </cell>
          <cell r="C15">
            <v>1161.8</v>
          </cell>
        </row>
        <row r="16">
          <cell r="A16" t="str">
            <v>MATERIAL DE REMOCION</v>
          </cell>
          <cell r="B16" t="str">
            <v>M³-KM</v>
          </cell>
          <cell r="C16">
            <v>1045.6199999999999</v>
          </cell>
        </row>
        <row r="17">
          <cell r="A17" t="str">
            <v>MATERIAL DESMONTADO</v>
          </cell>
          <cell r="B17" t="str">
            <v>M³-KM</v>
          </cell>
          <cell r="C17">
            <v>1045.6199999999999</v>
          </cell>
        </row>
        <row r="18">
          <cell r="A18" t="str">
            <v>MATERIAL FILTRANTE 6"</v>
          </cell>
          <cell r="B18" t="str">
            <v>M³-KM</v>
          </cell>
          <cell r="C18">
            <v>1045.6199999999999</v>
          </cell>
        </row>
        <row r="19">
          <cell r="A19" t="str">
            <v>MATERIAL FRESADO</v>
          </cell>
          <cell r="B19" t="str">
            <v>M³-KM</v>
          </cell>
          <cell r="C19">
            <v>1045.6199999999999</v>
          </cell>
        </row>
        <row r="20">
          <cell r="A20" t="str">
            <v>MATERIAL GRANULAR</v>
          </cell>
          <cell r="B20" t="str">
            <v>M³-KM</v>
          </cell>
          <cell r="C20">
            <v>1045.6199999999999</v>
          </cell>
        </row>
        <row r="21">
          <cell r="A21" t="str">
            <v>MEZCLAS</v>
          </cell>
          <cell r="B21" t="str">
            <v>M³-KM</v>
          </cell>
          <cell r="C21">
            <v>1161.8</v>
          </cell>
        </row>
        <row r="22">
          <cell r="A22" t="str">
            <v xml:space="preserve">MEZCLAS PARA BACHEO </v>
          </cell>
          <cell r="B22" t="str">
            <v>M³-KM</v>
          </cell>
          <cell r="C22">
            <v>1161.8</v>
          </cell>
        </row>
        <row r="23">
          <cell r="A23" t="str">
            <v>PILOTES</v>
          </cell>
          <cell r="B23" t="str">
            <v>M³-KM</v>
          </cell>
          <cell r="C23">
            <v>1394.1599999999999</v>
          </cell>
        </row>
        <row r="24">
          <cell r="A24" t="str">
            <v>-</v>
          </cell>
          <cell r="B24" t="str">
            <v>-</v>
          </cell>
          <cell r="C24" t="str">
            <v>-</v>
          </cell>
        </row>
      </sheetData>
      <sheetData sheetId="3">
        <row r="3">
          <cell r="A3" t="str">
            <v>-</v>
          </cell>
        </row>
        <row r="4">
          <cell r="A4" t="str">
            <v>ACPM</v>
          </cell>
        </row>
        <row r="5">
          <cell r="A5" t="str">
            <v>ACERO 37000 PSI</v>
          </cell>
        </row>
        <row r="6">
          <cell r="A6" t="str">
            <v>ACERO 60000 PSI</v>
          </cell>
        </row>
        <row r="7">
          <cell r="A7" t="str">
            <v>ACERO A-36 PARA ESTRUCTURA METALICA</v>
          </cell>
        </row>
        <row r="8">
          <cell r="A8" t="str">
            <v>ADITIVO (RETARDANTE PLASTIFICANTE Y REDUCTOR DE FRAGUADO</v>
          </cell>
        </row>
        <row r="9">
          <cell r="A9" t="str">
            <v xml:space="preserve">ADOQUIN CONCRETO VEHIC.10X20X8.0 </v>
          </cell>
        </row>
        <row r="10">
          <cell r="A10" t="str">
            <v>ADOQUIN CONCRETO VEHIC.10X20X8.0 COLOR</v>
          </cell>
        </row>
        <row r="11">
          <cell r="A11" t="str">
            <v>AGREGADO PETREO</v>
          </cell>
        </row>
        <row r="12">
          <cell r="A12" t="str">
            <v>AGREGADO PETREO PARA MEZCLA ASFALTICA</v>
          </cell>
        </row>
        <row r="13">
          <cell r="A13" t="str">
            <v>AGREGADO PETREO PARA TSD</v>
          </cell>
        </row>
        <row r="14">
          <cell r="A14" t="str">
            <v>AGREGADO PETREO PARA TSS</v>
          </cell>
        </row>
        <row r="15">
          <cell r="A15" t="str">
            <v>AGREGADO PETREO PARA TST</v>
          </cell>
        </row>
        <row r="16">
          <cell r="A16" t="str">
            <v>AGREGADO SELECCIONADO</v>
          </cell>
        </row>
        <row r="17">
          <cell r="A17" t="str">
            <v>AGREGADO TIPO LA-1 (LECHADAS)</v>
          </cell>
        </row>
        <row r="18">
          <cell r="A18" t="str">
            <v>AGREGADO TIPO LA-2 (LECHADAS)</v>
          </cell>
        </row>
        <row r="19">
          <cell r="A19" t="str">
            <v>AGREGADO TIPO LA-3 (LECHADAS)</v>
          </cell>
        </row>
        <row r="20">
          <cell r="A20" t="str">
            <v>AGREGADO TIPO LA-4 (LECHADAS)</v>
          </cell>
        </row>
        <row r="21">
          <cell r="A21" t="str">
            <v>AGUA</v>
          </cell>
        </row>
        <row r="22">
          <cell r="A22" t="str">
            <v>ALAMBRE DE PUAS CALIBRE 12.5</v>
          </cell>
        </row>
        <row r="23">
          <cell r="A23" t="str">
            <v>ALAMBRE GALVANIZADO # 13</v>
          </cell>
        </row>
        <row r="24">
          <cell r="A24" t="str">
            <v>ALAMBRE NEGRO No. 18</v>
          </cell>
        </row>
        <row r="25">
          <cell r="A25" t="str">
            <v>ALMOHADILLAS DE NEOPRENO DUREZA 60 (35CM*45CM*5CM CON 2 LAMINAS DE 3MM)</v>
          </cell>
        </row>
        <row r="26">
          <cell r="A26" t="str">
            <v>AMORTIGUADOR DEFENSA METALICA</v>
          </cell>
        </row>
        <row r="27">
          <cell r="A27" t="str">
            <v>ANFO</v>
          </cell>
        </row>
        <row r="28">
          <cell r="A28" t="str">
            <v>ANGULO DE  3"X3"X3/8"</v>
          </cell>
        </row>
        <row r="29">
          <cell r="A29" t="str">
            <v>ANTISOL BLANCO</v>
          </cell>
        </row>
        <row r="30">
          <cell r="A30" t="str">
            <v xml:space="preserve">ARBOL NATIVO H= 80-100CM </v>
          </cell>
        </row>
        <row r="31">
          <cell r="A31" t="str">
            <v>ARENA DE PEÑA</v>
          </cell>
        </row>
        <row r="32">
          <cell r="A32" t="str">
            <v>ARENA DE TRITURACION (SELLOS DE ARENA-AFALTO)</v>
          </cell>
        </row>
        <row r="33">
          <cell r="A33" t="str">
            <v>ARENA FINA PARA SELLO</v>
          </cell>
        </row>
        <row r="34">
          <cell r="A34" t="str">
            <v>ARENA LAVADA</v>
          </cell>
        </row>
        <row r="35">
          <cell r="A35" t="str">
            <v>ARMADURA GALVANIZADA</v>
          </cell>
        </row>
        <row r="36">
          <cell r="A36" t="str">
            <v>ASFALTITA</v>
          </cell>
        </row>
        <row r="37">
          <cell r="A37" t="str">
            <v>ASFALTO TIPO 90</v>
          </cell>
        </row>
        <row r="38">
          <cell r="A38" t="str">
            <v>BARRAS DE TRANSFERENCIA DE CARGA</v>
          </cell>
        </row>
        <row r="39">
          <cell r="A39" t="str">
            <v>BIOMANTO</v>
          </cell>
        </row>
        <row r="40">
          <cell r="A40" t="str">
            <v>BOLSACRETO DE 1M3 1401</v>
          </cell>
        </row>
        <row r="41">
          <cell r="A41" t="str">
            <v>CABLE DE 1/2" (PARA ANCLAJES)</v>
          </cell>
        </row>
        <row r="42">
          <cell r="A42" t="str">
            <v>CABLE DE ACERO  D=1/2"</v>
          </cell>
        </row>
        <row r="43">
          <cell r="A43" t="str">
            <v>CABLE DE ACERO  D=3/8"</v>
          </cell>
        </row>
        <row r="44">
          <cell r="A44" t="str">
            <v>CABLE DE ACERO D=1"</v>
          </cell>
        </row>
        <row r="45">
          <cell r="A45" t="str">
            <v>CABLE DE ACERO D=1-1/2"</v>
          </cell>
        </row>
        <row r="46">
          <cell r="A46" t="str">
            <v>CABLE DE ACERO D=1-1/4"</v>
          </cell>
        </row>
        <row r="47">
          <cell r="A47" t="str">
            <v>CABLE DE ACERO D=1-1/8"</v>
          </cell>
        </row>
        <row r="48">
          <cell r="A48" t="str">
            <v>CABLE DE ACERO D=1-3/4"</v>
          </cell>
        </row>
        <row r="49">
          <cell r="A49" t="str">
            <v>CABLE DE ACERO D=1-5/8"</v>
          </cell>
        </row>
        <row r="50">
          <cell r="A50" t="str">
            <v>CABLE DE ACERO D=1-7/8"</v>
          </cell>
        </row>
        <row r="51">
          <cell r="A51" t="str">
            <v>CABLE DE ACERO D=2"</v>
          </cell>
        </row>
        <row r="52">
          <cell r="A52" t="str">
            <v>CABLE DE ACERO D=3/4"</v>
          </cell>
        </row>
        <row r="53">
          <cell r="A53" t="str">
            <v>CABLE DE ACERO D=5/8"</v>
          </cell>
        </row>
        <row r="54">
          <cell r="A54" t="str">
            <v>CAL</v>
          </cell>
        </row>
        <row r="55">
          <cell r="A55" t="str">
            <v>CAMISA METALICA</v>
          </cell>
        </row>
        <row r="56">
          <cell r="A56" t="str">
            <v>CAPTAFARO (en grado diamante)</v>
          </cell>
        </row>
        <row r="57">
          <cell r="A57" t="str">
            <v>CEMENTO ASFALTICO 80-100</v>
          </cell>
        </row>
        <row r="58">
          <cell r="A58" t="str">
            <v>CEMENTO ASFALTICO 60-70</v>
          </cell>
        </row>
        <row r="59">
          <cell r="A59" t="str">
            <v>CEMENTO GRIS</v>
          </cell>
        </row>
        <row r="60">
          <cell r="A60" t="str">
            <v>CEMENTO GRIS PORTLAND SACO DE 50 KILOS</v>
          </cell>
        </row>
        <row r="61">
          <cell r="A61" t="str">
            <v>CESPEDONES</v>
          </cell>
        </row>
        <row r="62">
          <cell r="A62" t="str">
            <v>CINTA DE ENMASCARAR 1"</v>
          </cell>
        </row>
        <row r="63">
          <cell r="A63" t="str">
            <v>CINTA FLEXIBLE PARA SELLO DE JUNTAS</v>
          </cell>
        </row>
        <row r="64">
          <cell r="A64" t="str">
            <v>CINTA SIKA  PVC  O= 0.22</v>
          </cell>
        </row>
        <row r="65">
          <cell r="A65" t="str">
            <v>CONCRETO 1500 PSI PREMEZCLADO</v>
          </cell>
        </row>
        <row r="66">
          <cell r="A66" t="str">
            <v>CONCRETO 3500 PSI PREMEZCLADO</v>
          </cell>
        </row>
        <row r="67">
          <cell r="A67" t="str">
            <v>CONCRETO CLASE A (5000 PSI) PREMEZCLADO</v>
          </cell>
        </row>
        <row r="68">
          <cell r="A68" t="str">
            <v>CONCRETO CLASE B (4500 PSI) PREMEZCLADO</v>
          </cell>
        </row>
        <row r="69">
          <cell r="A69" t="str">
            <v>CONCRETO CLASE C (4000 PSI) PREMEZCLADO</v>
          </cell>
        </row>
        <row r="70">
          <cell r="A70" t="str">
            <v>CONCRETO CLASE D (3000 PSI) PREMEZCLADO</v>
          </cell>
        </row>
        <row r="71">
          <cell r="A71" t="str">
            <v>CONCRETO CLASE E (2500 PSI) PREMEZCLADO</v>
          </cell>
        </row>
        <row r="72">
          <cell r="A72" t="str">
            <v>CONCRETO CLASE F (2000 PSI) PREMEZCLADO</v>
          </cell>
        </row>
        <row r="73">
          <cell r="A73" t="str">
            <v xml:space="preserve">CONCRETO FLUIDO 3000 PSI PREMEZCLADO </v>
          </cell>
        </row>
        <row r="74">
          <cell r="A74" t="str">
            <v>CONO DE SEÑALIZACION H=45 CM CON CINTA REFLECTIVA</v>
          </cell>
        </row>
        <row r="75">
          <cell r="A75" t="str">
            <v>CONO DE SEÑALIZACION H=75 CM CON CINTA REFLECTIVA</v>
          </cell>
        </row>
        <row r="76">
          <cell r="A76" t="str">
            <v>CORDON DE FONDO PARA SELLO DE JUNTAS</v>
          </cell>
        </row>
        <row r="77">
          <cell r="A77" t="str">
            <v>CORDON DETONANTE</v>
          </cell>
        </row>
        <row r="78">
          <cell r="A78" t="str">
            <v>CRUDO DE CASTILLA</v>
          </cell>
        </row>
        <row r="79">
          <cell r="A79" t="str">
            <v>CUÑAS PARA EL TENSIONAMIENTO</v>
          </cell>
        </row>
        <row r="80">
          <cell r="A80" t="str">
            <v>DEFENSA METALICA  CURVA (3.81M)  CALIBRE 12``</v>
          </cell>
        </row>
        <row r="81">
          <cell r="A81" t="str">
            <v>DEFENSA METALICA  RECTA (3.81M) CALIBRE 12``</v>
          </cell>
        </row>
        <row r="82">
          <cell r="A82" t="str">
            <v>DERECHOS DE EXPLOTACIÓN Y O DISPOSICIÓN DE MATERIALES</v>
          </cell>
        </row>
        <row r="83">
          <cell r="A83" t="str">
            <v>DETONADOR</v>
          </cell>
        </row>
        <row r="84">
          <cell r="A84" t="str">
            <v>DISOLVENTE PINTURA</v>
          </cell>
        </row>
        <row r="85">
          <cell r="A85" t="str">
            <v>DUCTO PARA TENSIONAMIENTO</v>
          </cell>
        </row>
        <row r="86">
          <cell r="A86" t="str">
            <v>ELASTOMERO</v>
          </cell>
        </row>
        <row r="87">
          <cell r="A87" t="str">
            <v>EMULSION CRL-1</v>
          </cell>
        </row>
        <row r="88">
          <cell r="A88" t="str">
            <v>EMULSION CRL-1H, TIPO LA-1</v>
          </cell>
        </row>
        <row r="89">
          <cell r="A89" t="str">
            <v>EMULSION CRL-1H, TIPO LA-2</v>
          </cell>
        </row>
        <row r="90">
          <cell r="A90" t="str">
            <v>EMULSION CRL-1H, TIPO LA-3</v>
          </cell>
        </row>
        <row r="91">
          <cell r="A91" t="str">
            <v>EMULSION CRL-1H, TIPO LA-4</v>
          </cell>
        </row>
        <row r="92">
          <cell r="A92" t="str">
            <v>EMULSION CRL-1HM, TIPO LA-1</v>
          </cell>
        </row>
        <row r="93">
          <cell r="A93" t="str">
            <v>EMULSION CRL-1HM, TIPO LA-2</v>
          </cell>
        </row>
        <row r="94">
          <cell r="A94" t="str">
            <v>EMULSION CRL-1HM, TIPO LA-3</v>
          </cell>
        </row>
        <row r="95">
          <cell r="A95" t="str">
            <v>EMULSION CRL-1HM, TIPO LA-4</v>
          </cell>
        </row>
        <row r="96">
          <cell r="A96" t="str">
            <v xml:space="preserve">EMULSION CRR-1 </v>
          </cell>
        </row>
        <row r="97">
          <cell r="A97" t="str">
            <v>EMULSION CRR-2</v>
          </cell>
        </row>
        <row r="98">
          <cell r="A98" t="str">
            <v>ESTACA EN MADERA L=.4 m</v>
          </cell>
        </row>
        <row r="99">
          <cell r="A99" t="str">
            <v>ESTACAS DE GUADUA (para empradizacion)</v>
          </cell>
        </row>
        <row r="100">
          <cell r="A100" t="str">
            <v>ESTACAS, PINTURA, TACHUELAS, HILO (CARRETERAS)</v>
          </cell>
        </row>
        <row r="101">
          <cell r="A101" t="str">
            <v>ESTOPEROL D=10 CM  H=2.5 CM</v>
          </cell>
        </row>
        <row r="102">
          <cell r="A102" t="str">
            <v>EXPLOSIVOS 75%</v>
          </cell>
        </row>
        <row r="103">
          <cell r="A103" t="str">
            <v>FORMALETA</v>
          </cell>
        </row>
        <row r="104">
          <cell r="A104" t="str">
            <v>FULMINANTE</v>
          </cell>
        </row>
        <row r="105">
          <cell r="A105" t="str">
            <v>FUNDENTE</v>
          </cell>
        </row>
        <row r="106">
          <cell r="A106" t="str">
            <v>GAS PROPANO</v>
          </cell>
        </row>
        <row r="107">
          <cell r="A107" t="str">
            <v>GASOLINA</v>
          </cell>
        </row>
        <row r="108">
          <cell r="A108" t="str">
            <v>GEOMALLA FORTGRID BX-25</v>
          </cell>
        </row>
        <row r="109">
          <cell r="A109" t="str">
            <v>GEOMALLA FORTGRID UX - 165</v>
          </cell>
        </row>
        <row r="110">
          <cell r="A110" t="str">
            <v>GEOMALLA FORTGRID UX -100</v>
          </cell>
        </row>
        <row r="111">
          <cell r="A111" t="str">
            <v>GEOTEXTIL NT 1600</v>
          </cell>
        </row>
        <row r="112">
          <cell r="A112" t="str">
            <v>GEOTEXTIL NT 1600 S</v>
          </cell>
        </row>
        <row r="113">
          <cell r="A113" t="str">
            <v>GEOTEXTIL NT 1800</v>
          </cell>
        </row>
        <row r="114">
          <cell r="A114" t="str">
            <v>GEOTEXTIL NT 1800 S</v>
          </cell>
        </row>
        <row r="115">
          <cell r="A115" t="str">
            <v>GEOTEXTIL NT 2000</v>
          </cell>
        </row>
        <row r="116">
          <cell r="A116" t="str">
            <v>GEOTEXTIL NT 2000 S</v>
          </cell>
        </row>
        <row r="117">
          <cell r="A117" t="str">
            <v>GEOTEXTIL NT 2500</v>
          </cell>
        </row>
        <row r="118">
          <cell r="A118" t="str">
            <v>GEOTEXTIL NT 2500 S</v>
          </cell>
        </row>
        <row r="119">
          <cell r="A119" t="str">
            <v>GEOTEXTIL NT 3000</v>
          </cell>
        </row>
        <row r="120">
          <cell r="A120" t="str">
            <v>GEOTEXTIL NT 3000 S</v>
          </cell>
        </row>
        <row r="121">
          <cell r="A121" t="str">
            <v>GEOTEXTIL NT 4000</v>
          </cell>
        </row>
        <row r="122">
          <cell r="A122" t="str">
            <v>GEOTEXTIL NT 4000 S</v>
          </cell>
        </row>
        <row r="123">
          <cell r="A123" t="str">
            <v>GEOTEXTIL NT 5000</v>
          </cell>
        </row>
        <row r="124">
          <cell r="A124" t="str">
            <v>GEOTEXTIL NT 5000 S</v>
          </cell>
        </row>
        <row r="125">
          <cell r="A125" t="str">
            <v>GEOTEXTIL NT 6000</v>
          </cell>
        </row>
        <row r="126">
          <cell r="A126" t="str">
            <v>GEOTEXTIL NT 6000 S</v>
          </cell>
        </row>
        <row r="127">
          <cell r="A127" t="str">
            <v>GEOTEXTIL NT 7000</v>
          </cell>
        </row>
        <row r="128">
          <cell r="A128" t="str">
            <v>GEOTEXTIL NT 7000 S</v>
          </cell>
        </row>
        <row r="129">
          <cell r="A129" t="str">
            <v>GEOTEXTIL NT REPAV 400</v>
          </cell>
        </row>
        <row r="130">
          <cell r="A130" t="str">
            <v>GEOTEXTIL NT REPAV 450</v>
          </cell>
        </row>
        <row r="131">
          <cell r="A131" t="str">
            <v>GEOTEXTIL T RESIST ULTIMA 30 SEPARACION CAPAS</v>
          </cell>
        </row>
        <row r="132">
          <cell r="A132" t="str">
            <v>GEOTEXTIL T RESIST ULTIMA 30 SUBDRENES</v>
          </cell>
        </row>
        <row r="133">
          <cell r="A133" t="str">
            <v>GEOTEXTIL T RESIST ULTIMA 40 PARA ESTABILIZACION CAPAS</v>
          </cell>
        </row>
        <row r="134">
          <cell r="A134" t="str">
            <v>GEOTEXTIL T RESIST ULTIMA 40 PARA SEPARACION CAPAS</v>
          </cell>
        </row>
        <row r="135">
          <cell r="A135" t="str">
            <v>GEOTEXTIL T RESIST ULTIMA 40 PARA SUBDRENES/FILTROS</v>
          </cell>
        </row>
        <row r="136">
          <cell r="A136" t="str">
            <v>GEOTEXTIL T RESIST ULTIMA 60 PARA ESTABILIZACION CAPAS</v>
          </cell>
        </row>
        <row r="137">
          <cell r="A137" t="str">
            <v>GEOTEXTIL T RESIST ULTIMA 60 PARA SEPARACION CAPAS</v>
          </cell>
        </row>
        <row r="138">
          <cell r="A138" t="str">
            <v>GEOTEXTIL T RESIST ULTIMA 60 SUBDRENES/FLITROS</v>
          </cell>
        </row>
        <row r="139">
          <cell r="A139" t="str">
            <v>GEOTEXTIL T RESIST ULTIMA 90 PARA DRENES /FILTROS</v>
          </cell>
        </row>
        <row r="140">
          <cell r="A140" t="str">
            <v>GEOTEXTIL T RESIST ULTIMA 90 PARA ESTABILIZACION CAPAS</v>
          </cell>
        </row>
        <row r="141">
          <cell r="A141" t="str">
            <v>GEOTEXTIL T RESIST ULTIMA 90 PARA SEPARACION CAPAS</v>
          </cell>
        </row>
        <row r="142">
          <cell r="A142" t="str">
            <v>GEOTEXTIL TEJIDO 1050</v>
          </cell>
        </row>
        <row r="143">
          <cell r="A143" t="str">
            <v>GEOTEXTIL TEJIDO 1400</v>
          </cell>
        </row>
        <row r="144">
          <cell r="A144" t="str">
            <v>GEOTEXTIL TEJIDO 1700</v>
          </cell>
        </row>
        <row r="145">
          <cell r="A145" t="str">
            <v>GEOTEXTIL TEJIDO 2100</v>
          </cell>
        </row>
        <row r="146">
          <cell r="A146" t="str">
            <v>GEOTEXTIL TEJIDO 2400</v>
          </cell>
        </row>
        <row r="147">
          <cell r="A147" t="str">
            <v>GEOTEXTIL TEJIDO 3000</v>
          </cell>
        </row>
        <row r="148">
          <cell r="A148" t="str">
            <v>GEOTEXTIL TEJIDO 4000</v>
          </cell>
        </row>
        <row r="149">
          <cell r="A149" t="str">
            <v>GEOTEXTIL TEJIDO 6000</v>
          </cell>
        </row>
        <row r="150">
          <cell r="A150" t="str">
            <v>GRAPA GALVANIZADA 1 1/4"</v>
          </cell>
        </row>
        <row r="151">
          <cell r="A151" t="str">
            <v>GRAVA TRITURADA 1/2"</v>
          </cell>
        </row>
        <row r="152">
          <cell r="A152" t="str">
            <v>GRAVA TRITURADA DE 3/4"</v>
          </cell>
        </row>
        <row r="153">
          <cell r="A153" t="str">
            <v>JUNTA SELLANTE GOMA ESPUMA</v>
          </cell>
        </row>
        <row r="154">
          <cell r="A154" t="str">
            <v>LADRILLO TOLETE COMUN</v>
          </cell>
        </row>
        <row r="155">
          <cell r="A155" t="str">
            <v>LECHADA PARA DUCTOS (TENSIONAMIENTO)</v>
          </cell>
        </row>
        <row r="156">
          <cell r="A156" t="str">
            <v>LIGA, MC - 70</v>
          </cell>
        </row>
        <row r="157">
          <cell r="A157" t="str">
            <v>LIMPIADOR 1/4 DE GALON</v>
          </cell>
        </row>
        <row r="158">
          <cell r="A158" t="str">
            <v xml:space="preserve">MADERA REPISA </v>
          </cell>
        </row>
        <row r="159">
          <cell r="A159" t="str">
            <v>MALLA ELECTROSOLDADA 15X15 4 MM</v>
          </cell>
        </row>
        <row r="160">
          <cell r="A160" t="str">
            <v>MALLA ESLABONADA CAL. 10 DE 2"X2"</v>
          </cell>
        </row>
        <row r="161">
          <cell r="A161" t="str">
            <v>MALLA GAVION TRIPLE TORSIÓN CAL. 13 (2M3)</v>
          </cell>
        </row>
        <row r="162">
          <cell r="A162" t="str">
            <v>MALLA PARA COLCHOGACIONES (4,00*2*0,5)</v>
          </cell>
        </row>
        <row r="163">
          <cell r="A163" t="str">
            <v>MANGUERA DE POLIETILENO DE 3"</v>
          </cell>
        </row>
        <row r="164">
          <cell r="A164" t="str">
            <v>MARCO REJILLA SUMIDERO DOBLE</v>
          </cell>
        </row>
        <row r="165">
          <cell r="A165" t="str">
            <v>MARCO REJILLA SUMIDERO SENCILLO</v>
          </cell>
        </row>
        <row r="166">
          <cell r="A166" t="str">
            <v>MATERIAL DE AFIRMADO DE LA ZONA</v>
          </cell>
        </row>
        <row r="167">
          <cell r="A167" t="str">
            <v>MATERIAL DE BASE DE LA ZONA</v>
          </cell>
        </row>
        <row r="168">
          <cell r="A168" t="str">
            <v>MATERIAL DE BASE NORMA INVIAS</v>
          </cell>
        </row>
        <row r="169">
          <cell r="A169" t="str">
            <v>MATERIAL DE SUB- BASE NORMA INVIAS</v>
          </cell>
        </row>
        <row r="170">
          <cell r="A170" t="str">
            <v>MATERIAL FILTRANTE 6"</v>
          </cell>
        </row>
        <row r="171">
          <cell r="A171" t="str">
            <v>MATERIAL FILTRANTE CANTO RODADO</v>
          </cell>
        </row>
        <row r="172">
          <cell r="A172" t="str">
            <v>MATERIAL SELECCIONADO PARA RELLENO</v>
          </cell>
        </row>
        <row r="173">
          <cell r="A173" t="str">
            <v>MECHA LENTA</v>
          </cell>
        </row>
        <row r="174">
          <cell r="A174" t="str">
            <v>MEZCLA DENSA EN CALIENTE MDC-1</v>
          </cell>
        </row>
        <row r="175">
          <cell r="A175" t="str">
            <v>MEZCLA DENSA EN CALIENTE MDC-2</v>
          </cell>
        </row>
        <row r="176">
          <cell r="A176" t="str">
            <v>MEZCLA DENSA EN CALIENTE MDC-3</v>
          </cell>
        </row>
        <row r="177">
          <cell r="A177" t="str">
            <v>MEZCLA DENSA EN FRIO MDF-1</v>
          </cell>
        </row>
        <row r="178">
          <cell r="A178" t="str">
            <v>MICROESFERAS REFLECTIVAS</v>
          </cell>
        </row>
        <row r="179">
          <cell r="A179" t="str">
            <v>MORTERO 1:2</v>
          </cell>
        </row>
        <row r="180">
          <cell r="A180" t="str">
            <v>MORTERO 1:3</v>
          </cell>
        </row>
        <row r="181">
          <cell r="A181" t="str">
            <v>MORTERO 1:3 IMPERMEABILIADO</v>
          </cell>
        </row>
        <row r="182">
          <cell r="A182" t="str">
            <v>MORTERO 1:4</v>
          </cell>
        </row>
        <row r="183">
          <cell r="A183" t="str">
            <v>MORTERO 1:5</v>
          </cell>
        </row>
        <row r="184">
          <cell r="A184" t="str">
            <v>NEOPRENO, DUREZA 75, E= 1/4``</v>
          </cell>
        </row>
        <row r="185">
          <cell r="A185" t="str">
            <v>PARAL EN MADERA ROLLIZA DE 3" (TABLESTACADOS)</v>
          </cell>
        </row>
        <row r="186">
          <cell r="A186" t="str">
            <v>PEGANTE EPOXICO DE DOS COMPONENTES</v>
          </cell>
        </row>
        <row r="187">
          <cell r="A187" t="str">
            <v>PIEDRA LAJA</v>
          </cell>
        </row>
        <row r="188">
          <cell r="A188" t="str">
            <v>PIEDRA PARA GAVIÓN</v>
          </cell>
        </row>
        <row r="189">
          <cell r="A189" t="str">
            <v>PIEDRA RAJÓN</v>
          </cell>
        </row>
        <row r="190">
          <cell r="A190" t="str">
            <v>PILOTES EN MADERA D= 15 CMS</v>
          </cell>
        </row>
        <row r="191">
          <cell r="A191" t="str">
            <v>PINTURA ACRILICA BASE, O BASE SOLVENTE, ESMALTE O SIMILAR</v>
          </cell>
        </row>
        <row r="192">
          <cell r="A192" t="str">
            <v>PINTURA ANTICORROSIVA</v>
          </cell>
        </row>
        <row r="193">
          <cell r="A193" t="str">
            <v>PINTURA ESMALTE</v>
          </cell>
        </row>
        <row r="194">
          <cell r="A194" t="str">
            <v>PINTUTRAFICO PLASTICO EN FRIO, INCLUYE MICROESFERAS</v>
          </cell>
        </row>
        <row r="195">
          <cell r="A195" t="str">
            <v>PLACA ACERO</v>
          </cell>
        </row>
        <row r="196">
          <cell r="A196" t="str">
            <v>PLATINA DE ACERO  2-5/8``X2-5/8``X3/8``</v>
          </cell>
        </row>
        <row r="197">
          <cell r="A197" t="str">
            <v>POSTE DE REFERENCIA EN CONCRETO INCLUYE PINTURA</v>
          </cell>
        </row>
        <row r="198">
          <cell r="A198" t="str">
            <v>POSTE DEFENSA METALICA (1.50M)</v>
          </cell>
        </row>
        <row r="199">
          <cell r="A199" t="str">
            <v>POSTE EN CONCRETO PREFABRICADO 10 X 10 CM X 1.80 M  210 KG/CM2</v>
          </cell>
        </row>
        <row r="200">
          <cell r="A200" t="str">
            <v>POSTE EN LAMINA DE ACERO CALIBRE 3/16" (1.80 M)</v>
          </cell>
        </row>
        <row r="201">
          <cell r="A201" t="str">
            <v>POSTE EN MADERA INMUNIZADA (H=1.80M)</v>
          </cell>
        </row>
        <row r="202">
          <cell r="A202" t="str">
            <v>PRENSACABLES DE HF. TIPO PESADO D=¾``</v>
          </cell>
        </row>
        <row r="203">
          <cell r="A203" t="str">
            <v>PRENSACABLES DE HF. TIPO PESADO D=1``</v>
          </cell>
        </row>
        <row r="204">
          <cell r="A204" t="str">
            <v>PRENSACABLES DE HF. TIPO PESADO D=1-¼``</v>
          </cell>
        </row>
        <row r="205">
          <cell r="A205" t="str">
            <v>PRENSACABLES DE HF. TIPO PESADO D=2``</v>
          </cell>
        </row>
        <row r="206">
          <cell r="A206" t="str">
            <v>PRENSACABLES DE HF. TIPO PESADO D=5/8``.</v>
          </cell>
        </row>
        <row r="207">
          <cell r="A207" t="str">
            <v>PRENSACABLES DE HF. TIPO PESADO D=7/8``</v>
          </cell>
        </row>
        <row r="208">
          <cell r="A208" t="str">
            <v>PUNTILLA</v>
          </cell>
        </row>
        <row r="209">
          <cell r="A209" t="str">
            <v>RESINA TERMOPLASTICA</v>
          </cell>
        </row>
        <row r="210">
          <cell r="A210" t="str">
            <v>SALIDA PVC 2 1/2"</v>
          </cell>
        </row>
        <row r="211">
          <cell r="A211" t="str">
            <v>SALIDA PVC 4"</v>
          </cell>
        </row>
        <row r="212">
          <cell r="A212" t="str">
            <v>SARDINEL PREFABRICADO</v>
          </cell>
        </row>
        <row r="213">
          <cell r="A213" t="str">
            <v>SELLO DE SILICONA O SELLADOR AUTONIVELANTE</v>
          </cell>
        </row>
        <row r="214">
          <cell r="A214" t="str">
            <v>SEMILLAS PARA EMPRADIZAR</v>
          </cell>
        </row>
        <row r="215">
          <cell r="A215" t="str">
            <v>SEÑAL (GRUPO 1). TABLERO EN LÁMINA GALVANIZADA DE 75CM*75CM, CALIBRE 16, REFLECTIVO TIPO 1. (INCLUYE POSTE)</v>
          </cell>
        </row>
        <row r="216">
          <cell r="A216" t="str">
            <v xml:space="preserve">SEÑAL (GRUPO 2). TABLERO EN LÁMINA GALVANIZADO DE 1,2M*0,4M, CALIBRE 16, REFLECTIVO TIPO 1. </v>
          </cell>
        </row>
        <row r="217">
          <cell r="A217" t="str">
            <v xml:space="preserve">SEÑAL (GRUPO 3 FERROCARRIL) (SP-54). TABLERO EN LÁMINA GALVANIZADO DE 2,4M*0,3M, CALIBRE 16, REFLECTIVO TIPO 1. </v>
          </cell>
        </row>
        <row r="218">
          <cell r="A218" t="str">
            <v>SEÑAL (GRUPO 4). TABLERO EN LÁMINA GALVANIZADO DE 60CM*75CM, CALIBRE 16, REFLECTIVO TIPO 1. (DELINEADOR DE CURVA HORIZONTAL)</v>
          </cell>
        </row>
        <row r="219">
          <cell r="A219" t="str">
            <v>SEÑAL (GRUPO 5). TABLERO EN LÁMINA GALVANIZADO DE 0,90M*1,13M, CALIBRE 16, REFLECTIVO TIPO 1. INCLUYE 2 POSTES</v>
          </cell>
        </row>
        <row r="220">
          <cell r="A220" t="str">
            <v>SEPARADOR NEW JERSEY BIDIRECC 1,5X0,6X1,1MT</v>
          </cell>
        </row>
        <row r="221">
          <cell r="A221" t="str">
            <v>SEPARADOR NEW JERSEY UNIDIRECC 1,5X0,6X1,1MT</v>
          </cell>
        </row>
        <row r="222">
          <cell r="A222" t="str">
            <v>SIKADUR 32</v>
          </cell>
        </row>
        <row r="223">
          <cell r="A223" t="str">
            <v>SOLDADURA 1/8 DE GALON</v>
          </cell>
        </row>
        <row r="224">
          <cell r="A224" t="str">
            <v>SOLDADURA L-70</v>
          </cell>
        </row>
        <row r="225">
          <cell r="A225" t="str">
            <v>SUPERPLASTIFICANTE SIKAMENT</v>
          </cell>
        </row>
        <row r="226">
          <cell r="A226" t="str">
            <v>TABLA BURRA 0.30X0.30X0.05</v>
          </cell>
        </row>
        <row r="227">
          <cell r="A227" t="str">
            <v xml:space="preserve">TABLESTACA DE MADERA ASERRADA (0.25X0.05X3.0) </v>
          </cell>
        </row>
        <row r="228">
          <cell r="A228" t="str">
            <v>TACHA REFLECTIVA</v>
          </cell>
        </row>
        <row r="229">
          <cell r="A229" t="str">
            <v xml:space="preserve">TAPON PVC RDE 21 DE 1" </v>
          </cell>
        </row>
        <row r="230">
          <cell r="A230" t="str">
            <v>TELA VERDE DE CERRAMIENTO (2.10 X 2.50)</v>
          </cell>
        </row>
        <row r="231">
          <cell r="A231" t="str">
            <v>TENSOR PARA CABLE DE ACERO D= 1``</v>
          </cell>
        </row>
        <row r="232">
          <cell r="A232" t="str">
            <v>TENSOR PARA CABLE DE ACERO D= 1-1/2``</v>
          </cell>
        </row>
        <row r="233">
          <cell r="A233" t="str">
            <v>TENSOR PARA CABLE DE ACERO D= 1-1/4``</v>
          </cell>
        </row>
        <row r="234">
          <cell r="A234" t="str">
            <v>TENSOR PARA CABLE DE ACERO D= 1-1/8``</v>
          </cell>
        </row>
        <row r="235">
          <cell r="A235" t="str">
            <v>TENSOR PARA CABLE DE ACERO D= 1-3/4``</v>
          </cell>
        </row>
        <row r="236">
          <cell r="A236" t="str">
            <v>TENSOR PARA CABLE DE ACERO D= 2``</v>
          </cell>
        </row>
        <row r="237">
          <cell r="A237" t="str">
            <v>TENSOR PARA CABLE DE ACERO D= 5/8``</v>
          </cell>
        </row>
        <row r="238">
          <cell r="A238" t="str">
            <v>TENSOR PARA CABLE DE ACERO D=3/4``</v>
          </cell>
        </row>
        <row r="239">
          <cell r="A239" t="str">
            <v>TERMINAL DEFENSA METALICA</v>
          </cell>
        </row>
        <row r="240">
          <cell r="A240" t="str">
            <v>TIERRA NEGRA ABONADA</v>
          </cell>
        </row>
        <row r="241">
          <cell r="A241" t="str">
            <v>TORNILLO DE UNION  DE 12  MM + TUERCA</v>
          </cell>
        </row>
        <row r="242">
          <cell r="A242" t="str">
            <v>TORNILLO PARA DEFENSA METALICA</v>
          </cell>
        </row>
        <row r="243">
          <cell r="A243" t="str">
            <v>TORÓN DE TENSIONAMIENTO 1/2" O 5/8"</v>
          </cell>
        </row>
        <row r="244">
          <cell r="A244" t="str">
            <v>TROMPETAS 12 TORONES TENSIONAMIENTO</v>
          </cell>
        </row>
        <row r="245">
          <cell r="A245" t="str">
            <v>TUBERIA CORRUGADA DE ACERO GALVANIZADO LAMINA MP68</v>
          </cell>
        </row>
        <row r="246">
          <cell r="A246" t="str">
            <v>TUBERIA DE CONCRETO REFORZADO 900 MM</v>
          </cell>
        </row>
        <row r="247">
          <cell r="A247" t="str">
            <v>TUBERIA DE CONCRETO SIMPLE 600 MM</v>
          </cell>
        </row>
        <row r="248">
          <cell r="A248" t="str">
            <v>TUBERIA GALVANIZADA DE 2"</v>
          </cell>
        </row>
        <row r="249">
          <cell r="A249" t="str">
            <v>TUBERIA GALVANIZADA DE 3"</v>
          </cell>
        </row>
        <row r="250">
          <cell r="A250" t="str">
            <v>TUBERIA GALVANIZADA DE 4"</v>
          </cell>
        </row>
        <row r="251">
          <cell r="A251" t="str">
            <v>TUBERÍA PVC   1" RDE 21  E.L.</v>
          </cell>
        </row>
        <row r="252">
          <cell r="A252" t="str">
            <v>TUBERÍA PVC   4" RDE 21 E.L.</v>
          </cell>
        </row>
        <row r="253">
          <cell r="A253" t="str">
            <v>TUBERÍA PVC  2 1/2" RDE 21  E.L.</v>
          </cell>
        </row>
        <row r="254">
          <cell r="A254" t="str">
            <v>TUBERIA PVC RIB STEEL NTC 4764 D=36"</v>
          </cell>
        </row>
        <row r="255">
          <cell r="A255" t="str">
            <v>TUBO METÁLICO AGUA NEGRA D= 2``, C. 0,80</v>
          </cell>
        </row>
        <row r="256">
          <cell r="A256" t="str">
            <v>TUBO SANITARIO PVC 3"</v>
          </cell>
        </row>
        <row r="257">
          <cell r="A257" t="str">
            <v>UNION PVC 1"</v>
          </cell>
        </row>
        <row r="258">
          <cell r="A258" t="str">
            <v>UNION PVC 2 1/2"</v>
          </cell>
        </row>
        <row r="259">
          <cell r="A259" t="str">
            <v>UNION PVC 4"</v>
          </cell>
        </row>
        <row r="260">
          <cell r="A260" t="str">
            <v>VARILLA DE 1/4"</v>
          </cell>
        </row>
        <row r="261">
          <cell r="A261" t="str">
            <v>-</v>
          </cell>
        </row>
      </sheetData>
      <sheetData sheetId="4">
        <row r="2">
          <cell r="A2" t="str">
            <v>Descripción</v>
          </cell>
        </row>
        <row r="3">
          <cell r="A3" t="str">
            <v>-</v>
          </cell>
        </row>
        <row r="4">
          <cell r="A4" t="str">
            <v>ASPERSOR MANUAL</v>
          </cell>
        </row>
        <row r="5">
          <cell r="A5" t="str">
            <v>BOMBA DE CONCRETO</v>
          </cell>
        </row>
        <row r="6">
          <cell r="A6" t="str">
            <v>BOMBA DE INYECCIÓN DE LECHADA</v>
          </cell>
        </row>
        <row r="7">
          <cell r="A7" t="str">
            <v>BOMBA PARA GATO DE TENSIONAMIENTO</v>
          </cell>
        </row>
        <row r="8">
          <cell r="A8" t="str">
            <v>BULDOZER D6</v>
          </cell>
        </row>
        <row r="9">
          <cell r="A9" t="str">
            <v>BULDOZER D8 (INCLUIDO RIPPER)</v>
          </cell>
        </row>
        <row r="10">
          <cell r="A10" t="str">
            <v>CALENTADOR A GAS</v>
          </cell>
        </row>
        <row r="11">
          <cell r="A11" t="str">
            <v>CAMIÓN DE SLURRY</v>
          </cell>
        </row>
        <row r="12">
          <cell r="A12" t="str">
            <v>CAMIONETA D-300</v>
          </cell>
        </row>
        <row r="13">
          <cell r="A13" t="str">
            <v>CARGADOR</v>
          </cell>
        </row>
        <row r="14">
          <cell r="A14" t="str">
            <v>CARGADOR 930</v>
          </cell>
        </row>
        <row r="15">
          <cell r="A15" t="str">
            <v>CARROTANQUE AGUA</v>
          </cell>
        </row>
        <row r="16">
          <cell r="A16" t="str">
            <v>CARROTANQUE IRRIGADOR DE ASFALTO</v>
          </cell>
        </row>
        <row r="17">
          <cell r="A17" t="str">
            <v>CILINDRO NEUMÁTICO</v>
          </cell>
        </row>
        <row r="18">
          <cell r="A18" t="str">
            <v>COMPACTADOR BENITIN</v>
          </cell>
        </row>
        <row r="19">
          <cell r="A19" t="str">
            <v>COMPACTADOR DE LLANTA</v>
          </cell>
        </row>
        <row r="20">
          <cell r="A20" t="str">
            <v>COMPACTADOR MANUAL (RANA)</v>
          </cell>
        </row>
        <row r="21">
          <cell r="A21" t="str">
            <v>COMPACTADOR MANUAL DE RODILLO</v>
          </cell>
        </row>
        <row r="22">
          <cell r="A22" t="str">
            <v>COMPACTADOR NEUMATICO</v>
          </cell>
        </row>
        <row r="23">
          <cell r="A23" t="str">
            <v>COMPACTADOR VIBRATORIO TIPO DD-20</v>
          </cell>
        </row>
        <row r="24">
          <cell r="A24" t="str">
            <v>COMPRESOR</v>
          </cell>
        </row>
        <row r="25">
          <cell r="A25" t="str">
            <v>COMPRESOR (BARRIDO Y SOPLADO)</v>
          </cell>
        </row>
        <row r="26">
          <cell r="A26" t="str">
            <v>COMPRESOR 125 PIES 3 CON MARTILLO</v>
          </cell>
        </row>
        <row r="27">
          <cell r="A27" t="str">
            <v>COMPRESOR 250 PIES 3 CON MARTILLO</v>
          </cell>
        </row>
        <row r="28">
          <cell r="A28" t="str">
            <v>CORTADORA DE PAVIMENTO</v>
          </cell>
        </row>
        <row r="29">
          <cell r="A29" t="str">
            <v>DIFERENCIAL DE 3 TON</v>
          </cell>
        </row>
        <row r="30">
          <cell r="A30" t="str">
            <v>EQUIPO APLICADOR PARA BANDAS</v>
          </cell>
        </row>
        <row r="31">
          <cell r="A31" t="str">
            <v>EQUIPO DE CONTROL (BANDAS SONORAS REDUCE VELOCIDAD) (TERMOHIGOMETROS, TERMÓMETROS, GALGAS, ETC)</v>
          </cell>
        </row>
        <row r="32">
          <cell r="A32" t="str">
            <v>EQUIPO DE OXICORTE</v>
          </cell>
        </row>
        <row r="33">
          <cell r="A33" t="str">
            <v>EQUIPO DE PERFORACIÓN (TRACKDRILL)</v>
          </cell>
        </row>
        <row r="34">
          <cell r="A34" t="str">
            <v>EQUIPO DE RADIOGRAFIA</v>
          </cell>
        </row>
        <row r="35">
          <cell r="A35" t="str">
            <v>EQUIPO DE SAND BLASTING</v>
          </cell>
        </row>
        <row r="36">
          <cell r="A36" t="str">
            <v>EQUIPO DE SOLDADURA</v>
          </cell>
        </row>
        <row r="37">
          <cell r="A37" t="str">
            <v>EQUIPO DE SOLDADURA 250 AMP</v>
          </cell>
        </row>
        <row r="38">
          <cell r="A38" t="str">
            <v>EQUIPO DE TOPOGRAFÍA (ESTACION,NIVEL Y ELEMENTOS)</v>
          </cell>
        </row>
        <row r="39">
          <cell r="A39" t="str">
            <v>ESPARCIDOR DE GRAVILLA</v>
          </cell>
        </row>
        <row r="40">
          <cell r="A40" t="str">
            <v>FORMALETA MET. SARDINEL (ML)</v>
          </cell>
        </row>
        <row r="41">
          <cell r="A41" t="str">
            <v>FORMALETA METÁLICA (CONCRETO HIDRAULICO)</v>
          </cell>
        </row>
        <row r="42">
          <cell r="A42" t="str">
            <v>FORMALETA PARA CAMISA DE PILOTE</v>
          </cell>
        </row>
        <row r="43">
          <cell r="A43" t="str">
            <v>FRESADORA DE PAVIMENTO</v>
          </cell>
        </row>
        <row r="44">
          <cell r="A44" t="str">
            <v>FRESADORA Y RECICLADORA DE PAVIMENTO</v>
          </cell>
        </row>
        <row r="45">
          <cell r="A45" t="str">
            <v>FUNDIDORA</v>
          </cell>
        </row>
        <row r="46">
          <cell r="A46" t="str">
            <v>GATO PARA TENSIONAMIENTO</v>
          </cell>
        </row>
        <row r="47">
          <cell r="A47" t="str">
            <v>GRUA 10 TON</v>
          </cell>
        </row>
        <row r="48">
          <cell r="A48" t="str">
            <v>GUADAÑADORA</v>
          </cell>
        </row>
        <row r="49">
          <cell r="A49" t="str">
            <v>HERRAMIENTA MENOR (10%)</v>
          </cell>
        </row>
        <row r="50">
          <cell r="A50" t="str">
            <v>HERRAMIENTA MENOR (2%)</v>
          </cell>
        </row>
        <row r="51">
          <cell r="A51" t="str">
            <v>HERRAMIENTA MENOR (5%)</v>
          </cell>
        </row>
        <row r="52">
          <cell r="A52" t="str">
            <v>MAQUINA APLICADORA DE PINTURA</v>
          </cell>
        </row>
        <row r="53">
          <cell r="A53" t="str">
            <v>MAQUINA TÉRMICA PEGATACHAS</v>
          </cell>
        </row>
        <row r="54">
          <cell r="A54" t="str">
            <v>MOTOBOMBA 3 PULGADAS</v>
          </cell>
        </row>
        <row r="55">
          <cell r="A55" t="str">
            <v>MOTOBOMBA 4 PULGADAS</v>
          </cell>
        </row>
        <row r="56">
          <cell r="A56" t="str">
            <v>MOTOBOMBA 6" DIAMETRO DE BOMBEO DE 2M³/SEG.</v>
          </cell>
        </row>
        <row r="57">
          <cell r="A57" t="str">
            <v>MOTONIVELADORA CAT-12-F</v>
          </cell>
        </row>
        <row r="58">
          <cell r="A58" t="str">
            <v>MOTOSIERRA</v>
          </cell>
        </row>
        <row r="59">
          <cell r="A59" t="str">
            <v>PILOTEADORA</v>
          </cell>
        </row>
        <row r="60">
          <cell r="A60" t="str">
            <v>PLANTA DE MEZCLA Y SECADO</v>
          </cell>
        </row>
        <row r="61">
          <cell r="A61" t="str">
            <v>PLANTA ELECTRICA</v>
          </cell>
        </row>
        <row r="62">
          <cell r="A62" t="str">
            <v>PLAQUETA VIBRATORIA</v>
          </cell>
        </row>
        <row r="63">
          <cell r="A63" t="str">
            <v>PLUMA CAPACIDAD 100 KG</v>
          </cell>
        </row>
        <row r="64">
          <cell r="A64" t="str">
            <v>PUENTE GRUA</v>
          </cell>
        </row>
        <row r="65">
          <cell r="A65" t="str">
            <v>QUEMADOR A GAS</v>
          </cell>
        </row>
        <row r="66">
          <cell r="A66" t="str">
            <v xml:space="preserve">REGLA VIBRATORIA </v>
          </cell>
        </row>
        <row r="67">
          <cell r="A67" t="str">
            <v xml:space="preserve">RETROCARGADOR CAT 510 </v>
          </cell>
        </row>
        <row r="68">
          <cell r="A68" t="str">
            <v>RETROEXCAVADORA (PAJARITA)</v>
          </cell>
        </row>
        <row r="69">
          <cell r="A69" t="str">
            <v>RETROEXCAVADORA 320</v>
          </cell>
        </row>
        <row r="70">
          <cell r="A70" t="str">
            <v>RETROEXCAVADORA DE ORUGA</v>
          </cell>
        </row>
        <row r="71">
          <cell r="A71" t="str">
            <v>RETROEXCAVADORA E-200 CON MARTILLO NEUMATICO</v>
          </cell>
        </row>
        <row r="72">
          <cell r="A72" t="str">
            <v>RETROEXCAVADORA SOBRE LLANTAS</v>
          </cell>
        </row>
        <row r="73">
          <cell r="A73" t="str">
            <v>TERMINADORA DE ASFALTO</v>
          </cell>
        </row>
        <row r="74">
          <cell r="A74" t="str">
            <v>VEHICULO DELINEADOR</v>
          </cell>
        </row>
        <row r="75">
          <cell r="A75" t="str">
            <v>VIBRADOR A GASOLINA</v>
          </cell>
        </row>
        <row r="76">
          <cell r="A76" t="str">
            <v>VIBROCOMPATADOR DYNAPAC (10 TON)</v>
          </cell>
        </row>
        <row r="77">
          <cell r="A77" t="str">
            <v>VIBROCOMPATADOR DYNAPAC C15</v>
          </cell>
        </row>
        <row r="78">
          <cell r="A78" t="str">
            <v>VOLQUETA</v>
          </cell>
        </row>
        <row r="79">
          <cell r="A79" t="str">
            <v>-</v>
          </cell>
        </row>
      </sheetData>
      <sheetData sheetId="5">
        <row r="2">
          <cell r="C2">
            <v>1.85</v>
          </cell>
        </row>
        <row r="4">
          <cell r="A4" t="str">
            <v>-</v>
          </cell>
        </row>
        <row r="5">
          <cell r="A5" t="str">
            <v>ARMADOR</v>
          </cell>
        </row>
        <row r="6">
          <cell r="A6" t="str">
            <v>AYUDANTE DE PINTURA</v>
          </cell>
        </row>
        <row r="7">
          <cell r="A7" t="str">
            <v>CADENERO</v>
          </cell>
        </row>
        <row r="8">
          <cell r="A8" t="str">
            <v>CALCULISTA</v>
          </cell>
        </row>
        <row r="9">
          <cell r="A9" t="str">
            <v>CORTADOR</v>
          </cell>
        </row>
        <row r="10">
          <cell r="A10" t="str">
            <v>MACHINERO</v>
          </cell>
        </row>
        <row r="11">
          <cell r="A11" t="str">
            <v>AYUDANTE</v>
          </cell>
        </row>
        <row r="12">
          <cell r="A12" t="str">
            <v>OFICIAL</v>
          </cell>
        </row>
        <row r="13">
          <cell r="A13" t="str">
            <v>PALETEROS</v>
          </cell>
        </row>
        <row r="14">
          <cell r="A14" t="str">
            <v>PINTOR</v>
          </cell>
        </row>
        <row r="15">
          <cell r="A15" t="str">
            <v>RASTRILLEROS</v>
          </cell>
        </row>
        <row r="16">
          <cell r="A16" t="str">
            <v>SAND BLASTERO</v>
          </cell>
        </row>
        <row r="17">
          <cell r="A17" t="str">
            <v>SOLDADOR</v>
          </cell>
        </row>
        <row r="18">
          <cell r="A18" t="str">
            <v>SOLDADOR II</v>
          </cell>
        </row>
        <row r="19">
          <cell r="A19" t="str">
            <v>TOPOGRAFO</v>
          </cell>
        </row>
        <row r="20">
          <cell r="A20" t="str">
            <v>TROCHERO</v>
          </cell>
        </row>
        <row r="21">
          <cell r="A21" t="str">
            <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 val="VILLA_SAGRARIO"/>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SEM-INT-17 A"/>
      <sheetName val="CONTRATO CON SGI LTDA"/>
      <sheetName val="DATOS SEMANALES"/>
    </sheetNames>
    <sheetDataSet>
      <sheetData sheetId="0" refreshError="1"/>
      <sheetData sheetId="1" refreshError="1"/>
      <sheetData sheetId="2">
        <row r="234">
          <cell r="F234">
            <v>24</v>
          </cell>
          <cell r="G234">
            <v>104</v>
          </cell>
          <cell r="H234">
            <v>184</v>
          </cell>
          <cell r="I234">
            <v>240</v>
          </cell>
          <cell r="J234">
            <v>472</v>
          </cell>
          <cell r="K234">
            <v>544</v>
          </cell>
          <cell r="L234">
            <v>552</v>
          </cell>
          <cell r="M234">
            <v>560</v>
          </cell>
          <cell r="N234">
            <v>904</v>
          </cell>
          <cell r="O234">
            <v>936</v>
          </cell>
          <cell r="P234">
            <v>856</v>
          </cell>
          <cell r="Q234">
            <v>840</v>
          </cell>
          <cell r="R234">
            <v>848</v>
          </cell>
          <cell r="S234">
            <v>776</v>
          </cell>
          <cell r="T234">
            <v>760</v>
          </cell>
          <cell r="U234">
            <v>608</v>
          </cell>
          <cell r="V234">
            <v>448</v>
          </cell>
          <cell r="W234">
            <v>0</v>
          </cell>
          <cell r="X234">
            <v>0</v>
          </cell>
          <cell r="Y234">
            <v>0</v>
          </cell>
        </row>
        <row r="235">
          <cell r="F235">
            <v>24</v>
          </cell>
          <cell r="G235">
            <v>128</v>
          </cell>
          <cell r="H235">
            <v>312</v>
          </cell>
          <cell r="I235">
            <v>552</v>
          </cell>
          <cell r="J235">
            <v>1024</v>
          </cell>
          <cell r="K235">
            <v>1568</v>
          </cell>
          <cell r="L235">
            <v>2120</v>
          </cell>
          <cell r="M235">
            <v>2680</v>
          </cell>
          <cell r="N235">
            <v>3584</v>
          </cell>
          <cell r="O235">
            <v>4520</v>
          </cell>
          <cell r="P235">
            <v>5376</v>
          </cell>
          <cell r="Q235">
            <v>6216</v>
          </cell>
          <cell r="R235">
            <v>7064</v>
          </cell>
          <cell r="S235">
            <v>7840</v>
          </cell>
          <cell r="T235">
            <v>8600</v>
          </cell>
          <cell r="U235">
            <v>9208</v>
          </cell>
          <cell r="V235">
            <v>9656</v>
          </cell>
          <cell r="W235">
            <v>9656</v>
          </cell>
          <cell r="X235">
            <v>9656</v>
          </cell>
          <cell r="Y235">
            <v>9656</v>
          </cell>
        </row>
        <row r="237">
          <cell r="F237">
            <v>24</v>
          </cell>
          <cell r="G237">
            <v>104</v>
          </cell>
          <cell r="H237">
            <v>208</v>
          </cell>
          <cell r="I237">
            <v>240</v>
          </cell>
          <cell r="J237">
            <v>408</v>
          </cell>
          <cell r="K237">
            <v>496</v>
          </cell>
          <cell r="L237">
            <v>576</v>
          </cell>
          <cell r="M237">
            <v>576</v>
          </cell>
          <cell r="N237">
            <v>768</v>
          </cell>
          <cell r="O237">
            <v>864.96911999999998</v>
          </cell>
          <cell r="P237">
            <v>624</v>
          </cell>
          <cell r="Q237">
            <v>672</v>
          </cell>
          <cell r="R237">
            <v>696</v>
          </cell>
          <cell r="S237">
            <v>744</v>
          </cell>
          <cell r="T237">
            <v>672</v>
          </cell>
          <cell r="U237">
            <v>296</v>
          </cell>
          <cell r="V237">
            <v>304</v>
          </cell>
          <cell r="W237">
            <v>296</v>
          </cell>
          <cell r="X237">
            <v>304</v>
          </cell>
          <cell r="Y237">
            <v>280</v>
          </cell>
        </row>
        <row r="238">
          <cell r="F238">
            <v>24</v>
          </cell>
          <cell r="G238">
            <v>128</v>
          </cell>
          <cell r="H238">
            <v>336</v>
          </cell>
          <cell r="I238">
            <v>576</v>
          </cell>
          <cell r="J238">
            <v>984</v>
          </cell>
          <cell r="K238">
            <v>1480</v>
          </cell>
          <cell r="L238">
            <v>2056</v>
          </cell>
          <cell r="M238">
            <v>2632</v>
          </cell>
          <cell r="N238">
            <v>3400</v>
          </cell>
          <cell r="O238">
            <v>4264.9691199999997</v>
          </cell>
          <cell r="P238">
            <v>4888.9691199999997</v>
          </cell>
          <cell r="Q238">
            <v>5560.9691199999997</v>
          </cell>
          <cell r="R238">
            <v>6256.9691199999997</v>
          </cell>
          <cell r="S238">
            <v>7000.9691199999997</v>
          </cell>
          <cell r="T238">
            <v>7672.9691199999997</v>
          </cell>
          <cell r="U238">
            <v>7968.9691199999997</v>
          </cell>
          <cell r="V238">
            <v>8272.9691199999997</v>
          </cell>
          <cell r="W238">
            <v>8568.9691199999997</v>
          </cell>
          <cell r="X238">
            <v>8872.9691199999997</v>
          </cell>
          <cell r="Y238">
            <v>9152.9691199999997</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LISTA DE UNITARIOS"/>
      <sheetName val="PRESUPUESTO"/>
      <sheetName val="APU"/>
      <sheetName val="EQUIPOS"/>
      <sheetName val="MATERIALES"/>
      <sheetName val="MANO_DE_OBRA"/>
      <sheetName val="TRANSPORTES"/>
      <sheetName val="A.I.U."/>
      <sheetName val="Flujo de inversión"/>
      <sheetName val="Rendimientos"/>
      <sheetName val="Hoja1"/>
      <sheetName val="PR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IU Nuevo"/>
      <sheetName val="0,0,0"/>
      <sheetName val="ANALISIS DE AIU"/>
      <sheetName val="Cuadro Resumen"/>
      <sheetName val="Resumen m2"/>
      <sheetName val="DOTACIÓN"/>
      <sheetName val="Datos entrada"/>
      <sheetName val="Salarios"/>
      <sheetName val="Cuadrillas"/>
      <sheetName val="Trans"/>
      <sheetName val="Equ"/>
      <sheetName val="Mat"/>
      <sheetName val="Mort 1-3"/>
      <sheetName val="Mort 1-3 Imper"/>
      <sheetName val="Mort 1-4"/>
      <sheetName val="Mort 1-4 Imper"/>
      <sheetName val="Mort 1-5"/>
      <sheetName val="Mort 1-7"/>
      <sheetName val="Concr 1,500"/>
      <sheetName val="Concr 2,000"/>
      <sheetName val="Concr 2,500"/>
      <sheetName val="Concr 3,000"/>
      <sheetName val="Concr 3,500"/>
      <sheetName val="Concr 3,500 Imper"/>
      <sheetName val="Concr 4,000 "/>
      <sheetName val=" Acero Refuerzo 37000"/>
      <sheetName val=" Acero Refuerzo 60000"/>
      <sheetName val=" Malla Electrosoldada "/>
      <sheetName val="P Eléctrico"/>
      <sheetName val="P Agua Fria"/>
      <sheetName val="P Sanitario"/>
      <sheetName val="Granito pulido "/>
      <sheetName val="Marcos puerta"/>
      <sheetName val="Marcos ventana"/>
      <sheetName val="1,1,1"/>
      <sheetName val="Exc. Manual"/>
      <sheetName val="1,1,2"/>
      <sheetName val="1,1,3"/>
      <sheetName val="1,1,4"/>
      <sheetName val="1,1,6"/>
      <sheetName val="1,1,7"/>
      <sheetName val="1,2,1"/>
      <sheetName val="1,2,2"/>
      <sheetName val="1,3,1"/>
      <sheetName val="1,3,2"/>
      <sheetName val="1,3,3"/>
      <sheetName val="1,3,4"/>
      <sheetName val="1,3,5"/>
      <sheetName val="1,3,6"/>
      <sheetName val="1,3,7"/>
      <sheetName val="1,3,8"/>
      <sheetName val="1,4,2"/>
      <sheetName val="1,4,3"/>
      <sheetName val="1,4,4"/>
      <sheetName val="1,4,5"/>
      <sheetName val="1,4,6"/>
      <sheetName val="1,4,8"/>
      <sheetName val="2,1,1"/>
      <sheetName val="2,1,2"/>
      <sheetName val="2,1,3"/>
      <sheetName val="2,1,5"/>
      <sheetName val="2,1,6"/>
      <sheetName val="2,1,7"/>
      <sheetName val="2,1,8"/>
      <sheetName val="2,1,9"/>
      <sheetName val="2,1,10"/>
      <sheetName val="2,1,11"/>
      <sheetName val="2,2,1"/>
      <sheetName val="2,2,2"/>
      <sheetName val="2,2,3"/>
      <sheetName val="2,2,4"/>
      <sheetName val="2,2,5"/>
      <sheetName val="2,2,7"/>
      <sheetName val="2,2,6,1"/>
      <sheetName val="2,2,6,2"/>
      <sheetName val="2,2,6,3"/>
      <sheetName val="2,2,6,4"/>
      <sheetName val="2,2,6,5"/>
      <sheetName val="2,2,8"/>
      <sheetName val="2,2,9"/>
      <sheetName val="2,2,10"/>
      <sheetName val="2,2,11"/>
      <sheetName val="2,2,12"/>
      <sheetName val="2,3,1"/>
      <sheetName val="2,3,2"/>
      <sheetName val="2,3,3"/>
      <sheetName val="2,4,1"/>
      <sheetName val="2,4,2"/>
      <sheetName val="2,4,3"/>
      <sheetName val="2,4,4"/>
      <sheetName val="3,1,1"/>
      <sheetName val="3,1,2"/>
      <sheetName val="3,1,3"/>
      <sheetName val="3,1,4"/>
      <sheetName val="3,1,5"/>
      <sheetName val="3,1,6"/>
      <sheetName val="3,1,7"/>
      <sheetName val="3,1,8"/>
      <sheetName val="3,2,1"/>
      <sheetName val="3,2,2"/>
      <sheetName val="3,2,3"/>
      <sheetName val="3,2,4"/>
      <sheetName val="3,2,5"/>
      <sheetName val="3,2,6"/>
      <sheetName val="3,3,1"/>
      <sheetName val="3,3,2"/>
      <sheetName val="3,3,3"/>
      <sheetName val="3,3,4"/>
      <sheetName val="3,3,5"/>
      <sheetName val="3,3,6"/>
      <sheetName val="3,4,1"/>
      <sheetName val="3,4,2"/>
      <sheetName val="3,4,3"/>
      <sheetName val="3,4,4"/>
      <sheetName val="3,4,6"/>
      <sheetName val="3,4,7"/>
      <sheetName val="3,4,8"/>
      <sheetName val="3,4,9"/>
      <sheetName val="3,5,1"/>
      <sheetName val="3,5,2"/>
      <sheetName val="3,5,3"/>
      <sheetName val="3,5,4"/>
      <sheetName val="3,5,5"/>
      <sheetName val="3,6,2"/>
      <sheetName val="4,1,1"/>
      <sheetName val="4,1,2"/>
      <sheetName val="4,1,3"/>
      <sheetName val="4,2,1"/>
      <sheetName val="4,2,2"/>
      <sheetName val="4,2,3"/>
      <sheetName val="4,3,1"/>
      <sheetName val="4,3,2"/>
      <sheetName val="4,3,3"/>
      <sheetName val="4,3,4"/>
      <sheetName val="4,3,6"/>
      <sheetName val="4,3,7"/>
      <sheetName val="4,3,8"/>
      <sheetName val="4,3,9"/>
      <sheetName val="4,3,10"/>
      <sheetName val="4,4,1"/>
      <sheetName val="4,4,2"/>
      <sheetName val="4,4,3"/>
      <sheetName val="4,4,4"/>
      <sheetName val="4,4,5"/>
      <sheetName val="4,5,1"/>
      <sheetName val="4,5,2"/>
      <sheetName val="4,5,3"/>
      <sheetName val="4,6,1,1"/>
      <sheetName val="4,6,2,3"/>
      <sheetName val="4,6,2,4"/>
      <sheetName val="4,6,2,5"/>
      <sheetName val="5,1,1"/>
      <sheetName val="5,1,2"/>
      <sheetName val="5,1,3"/>
      <sheetName val="5,1,5"/>
      <sheetName val="5,1,6"/>
      <sheetName val="5,1,7"/>
      <sheetName val="5,2,1"/>
      <sheetName val="5,2,2"/>
      <sheetName val="5,2,3"/>
      <sheetName val="5,2,4"/>
      <sheetName val="5,2,6"/>
      <sheetName val="5,3,1"/>
      <sheetName val="5,3,3"/>
      <sheetName val="5,3,4"/>
      <sheetName val="5,4,1"/>
      <sheetName val="5,4,2"/>
      <sheetName val="5,5,1"/>
      <sheetName val="5,5,2"/>
      <sheetName val="5,5,3"/>
      <sheetName val="5,5,4"/>
      <sheetName val="5,6,1"/>
      <sheetName val="6,1,1"/>
      <sheetName val="6,1,2"/>
      <sheetName val="6,1,3"/>
      <sheetName val="6,1,8"/>
      <sheetName val="6,1,9"/>
      <sheetName val="6,1,10"/>
      <sheetName val="6,1,11"/>
      <sheetName val="6,1,14"/>
      <sheetName val="6,1,15"/>
      <sheetName val="6,1,17"/>
      <sheetName val="6,1,18"/>
      <sheetName val="6,1,19"/>
      <sheetName val="6,1,24"/>
      <sheetName val="6,2,1"/>
      <sheetName val="6,2,2"/>
      <sheetName val="6,2,3"/>
      <sheetName val="6,2,5"/>
      <sheetName val="6,2,8"/>
      <sheetName val="6,2,9"/>
      <sheetName val="6,2,10"/>
      <sheetName val="6,2,11"/>
      <sheetName val="6,2,12"/>
      <sheetName val="6,2,13"/>
      <sheetName val="7,1,1,1"/>
      <sheetName val="7,1,1,2"/>
      <sheetName val="7,1,1,5"/>
      <sheetName val="7,1,1,6"/>
      <sheetName val="7,1,1,7"/>
      <sheetName val="7,1,1,8"/>
      <sheetName val="7,1,2,1"/>
      <sheetName val="7,1,2,2"/>
      <sheetName val="7,1,2,3"/>
      <sheetName val="7,1,2,4"/>
      <sheetName val="7,1,3,1 "/>
      <sheetName val="7,1,3,2"/>
      <sheetName val="7,1,3,3"/>
      <sheetName val="7,1,3,4"/>
      <sheetName val="7,1,3,5"/>
      <sheetName val="7,1,3,6"/>
      <sheetName val="7,1,3,7"/>
      <sheetName val="7,1,3,8"/>
      <sheetName val="7,1,4,1"/>
      <sheetName val="7,1,4,2"/>
      <sheetName val="7,1,4,3"/>
      <sheetName val="7,1,4,4"/>
      <sheetName val="7,1,4,5"/>
      <sheetName val="7,1,4,6"/>
      <sheetName val="7,1,4,7"/>
      <sheetName val="7,1,4,8"/>
      <sheetName val="7,1,5,1"/>
      <sheetName val="7,1,5,2"/>
      <sheetName val="7,1,5,3"/>
      <sheetName val="7,1,5,4"/>
      <sheetName val="7,1,5,5"/>
      <sheetName val="7,1,5,6"/>
      <sheetName val="7,1,5,8"/>
      <sheetName val="7,1,6,1"/>
      <sheetName val="7,1,6,2"/>
      <sheetName val="7,1,6,3"/>
      <sheetName val="7,1,6,4"/>
      <sheetName val="7,1,6,5"/>
      <sheetName val="7,1,6,6"/>
      <sheetName val="7,1,6,7"/>
      <sheetName val="7,1,6,8"/>
      <sheetName val="7,1,6,9"/>
      <sheetName val="7,1,6,10"/>
      <sheetName val="7,1,6,11"/>
      <sheetName val="7,1,7,1"/>
      <sheetName val="7,1,7,2"/>
      <sheetName val="7,1,7,3"/>
      <sheetName val="7,1,7,4"/>
      <sheetName val="7,1,7,5"/>
      <sheetName val="7,1,8,1"/>
      <sheetName val="7,1,8,2"/>
      <sheetName val="7,1,8,3"/>
      <sheetName val="7,1,8,4"/>
      <sheetName val="7,1,8,5"/>
      <sheetName val="7,1,8,6"/>
      <sheetName val="7,1,8,7"/>
      <sheetName val="7,1,8,8"/>
      <sheetName val="7,1,8,10"/>
      <sheetName val="7,1,8,11"/>
      <sheetName val="7,1,8,12"/>
      <sheetName val="7,1,8,13"/>
      <sheetName val="7,1,9,1"/>
      <sheetName val="7,1,9,3"/>
      <sheetName val="7,1,9,4"/>
      <sheetName val="7,1,9,5"/>
      <sheetName val="7,1,9,7"/>
      <sheetName val="7,1,9,9"/>
      <sheetName val="7,1,10,1"/>
      <sheetName val="7,1,10,2"/>
      <sheetName val="7,1,10,200"/>
      <sheetName val="7,1,10,3"/>
      <sheetName val="7,1,9,6"/>
      <sheetName val="7,1,10,4"/>
      <sheetName val="7,1,10,5"/>
      <sheetName val="7,1,11,1"/>
      <sheetName val="7,1,10,6"/>
      <sheetName val="7,1,11,2"/>
      <sheetName val="7,1,11,3"/>
      <sheetName val="7,1,11,4"/>
      <sheetName val="7,1,11,5"/>
      <sheetName val="7,1,11,6"/>
      <sheetName val="7,1,12,1"/>
      <sheetName val="7,1,12,2"/>
      <sheetName val="7,1,12,8"/>
      <sheetName val="7,1,12,9"/>
      <sheetName val="7,1,14"/>
      <sheetName val="7,1,15"/>
      <sheetName val="7,1,16,1"/>
      <sheetName val="7,1,16,2"/>
      <sheetName val="7,2,1,1"/>
      <sheetName val="7,2,1,2"/>
      <sheetName val="7,2,1,3"/>
      <sheetName val="7,2,1,4"/>
      <sheetName val="7,2,1,5"/>
      <sheetName val="7,2,1,7"/>
      <sheetName val="7,3,1"/>
      <sheetName val="7,3,2"/>
      <sheetName val="7,3,3"/>
      <sheetName val="7,3,4"/>
      <sheetName val="8,1,1"/>
      <sheetName val="8,1,2"/>
      <sheetName val="8,1,3"/>
      <sheetName val="8,1,4"/>
      <sheetName val="8,1,5"/>
      <sheetName val="8,1,6"/>
      <sheetName val="8,1,1,4"/>
      <sheetName val="8,2,1"/>
      <sheetName val="8,2,1,6"/>
      <sheetName val="8,2,1,7"/>
      <sheetName val="8,2,1,8"/>
      <sheetName val="8,2,2"/>
      <sheetName val="8,2,3"/>
      <sheetName val="8,2,4"/>
      <sheetName val="8,2,5"/>
      <sheetName val="8,2,6"/>
      <sheetName val="8,3,1"/>
      <sheetName val="8,3,2"/>
      <sheetName val="8,3,3"/>
      <sheetName val="8,3,4"/>
      <sheetName val="8,3,5"/>
      <sheetName val="8,3,6"/>
      <sheetName val="8,3,1,4"/>
      <sheetName val="8,4,1"/>
      <sheetName val="8,4,2"/>
      <sheetName val="8,4,3"/>
      <sheetName val="8,4,1,3"/>
      <sheetName val="8,4,1,4"/>
      <sheetName val="8,4,1,5"/>
      <sheetName val="8,4,1,6"/>
      <sheetName val="8,5,1"/>
      <sheetName val="8,5,2"/>
      <sheetName val="8,5,3"/>
      <sheetName val="8,5,4"/>
      <sheetName val="8,5,5"/>
      <sheetName val="8,5,6"/>
      <sheetName val="8,6,1"/>
      <sheetName val="8,6,2"/>
      <sheetName val="8,6,3"/>
      <sheetName val="8,6,4"/>
      <sheetName val="8,6,5"/>
      <sheetName val="8,6,6"/>
      <sheetName val="8,6,7"/>
      <sheetName val="8,6,8"/>
      <sheetName val="8,6,9"/>
      <sheetName val="8,6,10"/>
      <sheetName val="8,6,11"/>
      <sheetName val="8,6,12"/>
      <sheetName val="8,6,13"/>
      <sheetName val="8,6,14"/>
      <sheetName val="8,1,1,1"/>
      <sheetName val="8,1,1,2"/>
      <sheetName val="8,1,1,3"/>
      <sheetName val="8,1,1,5"/>
      <sheetName val="8,1,1,6"/>
      <sheetName val="8,2,1,1"/>
      <sheetName val="8,2,1,2"/>
      <sheetName val="8,2,1,3"/>
      <sheetName val="8,2,1,4"/>
      <sheetName val="8,2,1,5"/>
      <sheetName val="8,2,1,9"/>
      <sheetName val="8,3,1,1"/>
      <sheetName val="8,3,1,2"/>
      <sheetName val="8,3,1,3"/>
      <sheetName val="8,3,1,5"/>
      <sheetName val="8,4,1,1"/>
      <sheetName val="8,4,1,2"/>
      <sheetName val="8,5,1,1"/>
      <sheetName val="8,9,1,2"/>
      <sheetName val="8,9,1,3"/>
      <sheetName val="8,9,1,4"/>
      <sheetName val="8,9,1,5"/>
      <sheetName val="8,6,1,1"/>
      <sheetName val="8,6,1,2"/>
      <sheetName val="8,6,1,3"/>
      <sheetName val="8,6,1,4"/>
      <sheetName val="8,7,1,1"/>
      <sheetName val="8,7,1,2"/>
      <sheetName val="8,7,1,3"/>
      <sheetName val="8,7,1,4"/>
      <sheetName val="8,7,1,5"/>
      <sheetName val="8,7,1,6"/>
      <sheetName val="8,7,1,7"/>
      <sheetName val="8,7,1,8"/>
      <sheetName val="8,7,1,9"/>
      <sheetName val="8,7,1,10"/>
      <sheetName val="8,7,1,11"/>
      <sheetName val="8,8,1,1"/>
      <sheetName val="9,1,1"/>
      <sheetName val="9,1,2"/>
      <sheetName val="9,1,3"/>
      <sheetName val="9,2,1"/>
      <sheetName val="10,1,1"/>
      <sheetName val="10,1,3"/>
      <sheetName val="10,1,4"/>
      <sheetName val="10,1,6"/>
      <sheetName val="10,2,1,2"/>
      <sheetName val="10,2,1,3"/>
      <sheetName val="10,2,2,3"/>
      <sheetName val="10,2,4,1"/>
      <sheetName val="10,2,4,2"/>
      <sheetName val="10,2,4,3"/>
      <sheetName val="10,3,1,1"/>
      <sheetName val="10,2,4,4"/>
      <sheetName val="10,3,2,1"/>
      <sheetName val="10,3,2,3"/>
      <sheetName val="10,3,2,5"/>
      <sheetName val="10,3,2,6"/>
      <sheetName val="10,4,2"/>
      <sheetName val="10,5,3"/>
      <sheetName val="11,1,1"/>
      <sheetName val="11,1,2"/>
      <sheetName val="11,1,3"/>
      <sheetName val="11,1,4"/>
      <sheetName val="11,2,2,1"/>
      <sheetName val="11,2,2,2"/>
      <sheetName val="11,2,3,1"/>
      <sheetName val="11,2,3,2"/>
      <sheetName val="11,2,3,3"/>
      <sheetName val="11,2,4,1"/>
      <sheetName val="11,2,4,2"/>
      <sheetName val="11,2,5,1"/>
      <sheetName val="11,2,5,2"/>
      <sheetName val="11,2,4,4"/>
      <sheetName val="11,3,1"/>
      <sheetName val="11,3,2"/>
      <sheetName val="11,3,3"/>
      <sheetName val="11,2,4,3"/>
      <sheetName val="11,3,4"/>
      <sheetName val="11,3,5"/>
      <sheetName val="12,1,1"/>
      <sheetName val="12,1,2"/>
      <sheetName val="12,1,3"/>
      <sheetName val="12,1,4 "/>
      <sheetName val="12,1,5"/>
      <sheetName val="12,1,6"/>
      <sheetName val="12,1,7"/>
      <sheetName val="12,1,8"/>
      <sheetName val="12,1,9"/>
      <sheetName val="12,2,1,1"/>
      <sheetName val="12,2,1,2"/>
      <sheetName val="12,2,1,3"/>
      <sheetName val="12,2,1,10"/>
      <sheetName val="12,2,2,1"/>
      <sheetName val="12,2,1,11"/>
      <sheetName val="12,2,1,12"/>
      <sheetName val="12,2,2,2"/>
      <sheetName val="12,2,2,3"/>
      <sheetName val=" 12,2,2,4"/>
      <sheetName val=" 12,2,2,5"/>
      <sheetName val=" 12,2,2,6"/>
      <sheetName val="12,2,3,1"/>
      <sheetName val="12,2,3,2"/>
      <sheetName val="12,2,3,3"/>
      <sheetName val="12,2,3,4"/>
      <sheetName val="12,2,4,1"/>
      <sheetName val="12,2,4,3"/>
      <sheetName val="12,2,4,4"/>
      <sheetName val="12,2,4,11"/>
      <sheetName val="12,2,4,12"/>
      <sheetName val="12,2,4,13"/>
      <sheetName val="12,2,4,14"/>
      <sheetName val="12,2,4,15"/>
      <sheetName val="13,1,2"/>
      <sheetName val="13,1,5"/>
      <sheetName val="13,1,6"/>
      <sheetName val="13,3,3"/>
      <sheetName val="13,4,1"/>
      <sheetName val="12,2,1,13"/>
      <sheetName val="12,2,4,10"/>
      <sheetName val="14,1,1"/>
      <sheetName val="15,1,3"/>
      <sheetName val="16,1,1"/>
      <sheetName val="16,1,3"/>
      <sheetName val="16,1,4"/>
      <sheetName val="16,1,5"/>
      <sheetName val="16,1,7"/>
      <sheetName val="16,1,8"/>
      <sheetName val="16,1,9"/>
      <sheetName val="16,1,11"/>
      <sheetName val="16,2,1"/>
      <sheetName val="16,2,2"/>
      <sheetName val="16,2,3"/>
      <sheetName val="16,2,5"/>
      <sheetName val="16,2,6"/>
      <sheetName val="16,2,7"/>
      <sheetName val="17,1,3"/>
      <sheetName val="17,2,1"/>
      <sheetName val="17,2,2"/>
      <sheetName val="17,2,3"/>
      <sheetName val="17,2,4"/>
      <sheetName val="18,1,1"/>
      <sheetName val="18,1,2"/>
      <sheetName val="18,1,3"/>
      <sheetName val="18,1,4"/>
      <sheetName val="18,1,5 "/>
      <sheetName val="19,1,1"/>
      <sheetName val="19,1,4"/>
      <sheetName val="19,1,5"/>
      <sheetName val="19,1,6"/>
      <sheetName val="19,4,1"/>
      <sheetName val="19,4,2"/>
      <sheetName val="20,1,2"/>
      <sheetName val="20,1,3"/>
      <sheetName val="20,1,5"/>
      <sheetName val="20,2,1"/>
      <sheetName val="20,2,2"/>
      <sheetName val="20,2,3"/>
      <sheetName val="20,2,4"/>
      <sheetName val="20,2,5"/>
      <sheetName val="20,2,6"/>
      <sheetName val="20,2,7"/>
      <sheetName val="20,2,10"/>
      <sheetName val="20,2,11"/>
      <sheetName val="20,2,12"/>
      <sheetName val="20,2,13"/>
      <sheetName val="20,2,20"/>
      <sheetName val="20,2,21"/>
      <sheetName val="20,2,22"/>
      <sheetName val="20,2,23"/>
      <sheetName val="20,2,24"/>
      <sheetName val="20,3,1"/>
      <sheetName val="20,3,2"/>
      <sheetName val="20,3,3"/>
      <sheetName val="20,3,5"/>
      <sheetName val="20,3,6"/>
      <sheetName val="20,4,1"/>
      <sheetName val="20,4,2"/>
      <sheetName val="20,4,3"/>
      <sheetName val="20,4,4"/>
      <sheetName val="20,4,5"/>
      <sheetName val="20,5,100"/>
      <sheetName val="20,5,2"/>
      <sheetName val="20,5,3"/>
      <sheetName val="20,5,4"/>
      <sheetName val="20,5,5"/>
      <sheetName val="20,5,7"/>
      <sheetName val="20,5,8"/>
      <sheetName val="20,5,9"/>
      <sheetName val="21,1,1"/>
      <sheetName val="21,1,3"/>
      <sheetName val="21,2,1"/>
      <sheetName val="Hoja1"/>
      <sheetName val="Hoja2"/>
      <sheetName val="COMPRA"/>
      <sheetName val="COMPRA (2)"/>
      <sheetName val="COMPRA (3)"/>
      <sheetName val="COMPRA (4)"/>
      <sheetName val="COMPRA (5)"/>
      <sheetName val="COMPRA (6A)"/>
      <sheetName val="COMPRA (6B)"/>
      <sheetName val="COMPRA (7)"/>
      <sheetName val="COMPRA (8)"/>
      <sheetName val="COMPRA (9)"/>
      <sheetName val="COMPRA (10)"/>
      <sheetName val="COMPRA (11)"/>
      <sheetName val="COMPRA (12)"/>
      <sheetName val="COMPRA (13)"/>
      <sheetName val="COMPRA (14)"/>
      <sheetName val="COMPRA (15)"/>
      <sheetName val="COMPRA (16)"/>
      <sheetName val="COMPRA (17)"/>
      <sheetName val="COMPRA (18)"/>
      <sheetName val="COMPRA (19)"/>
      <sheetName val="HER"/>
      <sheetName val="PER"/>
    </sheetNames>
    <sheetDataSet>
      <sheetData sheetId="0"/>
      <sheetData sheetId="1"/>
      <sheetData sheetId="2"/>
      <sheetData sheetId="3"/>
      <sheetData sheetId="4"/>
      <sheetData sheetId="5"/>
      <sheetData sheetId="6"/>
      <sheetData sheetId="7"/>
      <sheetData sheetId="8">
        <row r="8">
          <cell r="A8">
            <v>0</v>
          </cell>
        </row>
      </sheetData>
      <sheetData sheetId="9">
        <row r="11">
          <cell r="A11" t="str">
            <v xml:space="preserve"> CUADRILLAS</v>
          </cell>
        </row>
      </sheetData>
      <sheetData sheetId="10">
        <row r="12">
          <cell r="A12" t="str">
            <v>COSTOS DE TRANSPORTE</v>
          </cell>
        </row>
      </sheetData>
      <sheetData sheetId="11">
        <row r="11">
          <cell r="A11" t="str">
            <v>COSTOS DE MAQUINARIA Y EQUIPOS</v>
          </cell>
        </row>
      </sheetData>
      <sheetData sheetId="12">
        <row r="8">
          <cell r="A8" t="str">
            <v>Descripción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Lista"/>
      <sheetName val="Transporte"/>
      <sheetName val="Materiales"/>
      <sheetName val="Equipo"/>
      <sheetName val="MdeO"/>
      <sheetName val="1.1"/>
      <sheetName val="1.2"/>
      <sheetName val="1.3"/>
      <sheetName val="1.4"/>
      <sheetName val="1.5"/>
      <sheetName val="1.6"/>
      <sheetName val="1.7"/>
      <sheetName val="1.8"/>
      <sheetName val="1.9"/>
      <sheetName val="1.10"/>
      <sheetName val="1.11"/>
      <sheetName val="1.12"/>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3.4"/>
      <sheetName val="3.5"/>
      <sheetName val="3.6"/>
      <sheetName val="3.7"/>
      <sheetName val="3.8"/>
      <sheetName val="3.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4.1"/>
      <sheetName val="4.2"/>
      <sheetName val="4.3"/>
      <sheetName val="4.4"/>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 val="5.34"/>
      <sheetName val="5.35"/>
      <sheetName val="5.36"/>
      <sheetName val="5.37"/>
      <sheetName val="5.38"/>
      <sheetName val="5.39"/>
      <sheetName val="5.40"/>
      <sheetName val="5.41"/>
      <sheetName val="5.42"/>
      <sheetName val="6.1"/>
      <sheetName val="6.2"/>
      <sheetName val="6.3"/>
      <sheetName val="6.4"/>
      <sheetName val="6.5"/>
      <sheetName val="6.6"/>
      <sheetName val="6.7"/>
      <sheetName val="6.8"/>
      <sheetName val="6.9"/>
      <sheetName val="6.10"/>
      <sheetName val="7.1"/>
      <sheetName val="7.2"/>
      <sheetName val="7.3"/>
      <sheetName val="7.4"/>
      <sheetName val="7.5"/>
      <sheetName val="7.6"/>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 val="7.36"/>
      <sheetName val="7.37"/>
      <sheetName val="7.38"/>
      <sheetName val="7.39"/>
      <sheetName val="7.40"/>
      <sheetName val="7.41"/>
      <sheetName val="7.42"/>
      <sheetName val="7.43"/>
      <sheetName val="7.44"/>
      <sheetName val="7.45"/>
      <sheetName val="7.46"/>
      <sheetName val="7.47"/>
      <sheetName val="7.48"/>
      <sheetName val="7.49"/>
      <sheetName val="7.50"/>
      <sheetName val="7.51"/>
      <sheetName val="7.52"/>
      <sheetName val="7.53"/>
      <sheetName val="8.1"/>
      <sheetName val="8.2"/>
      <sheetName val="8.3"/>
      <sheetName val="9.1"/>
      <sheetName val="9.2"/>
      <sheetName val="9.3"/>
      <sheetName val="9.4"/>
      <sheetName val="9.5"/>
      <sheetName val="9.6"/>
      <sheetName val="9.7"/>
      <sheetName val="9.8"/>
      <sheetName val="9.9"/>
      <sheetName val="9.10"/>
      <sheetName val="9.11"/>
      <sheetName val="9.12"/>
      <sheetName val="9.13"/>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1.1"/>
      <sheetName val="11.2"/>
      <sheetName val="11.3"/>
      <sheetName val="11.4"/>
      <sheetName val="11.5"/>
      <sheetName val="11.6"/>
      <sheetName val="11.7"/>
      <sheetName val="12.1"/>
      <sheetName val="12.2"/>
      <sheetName val="12.3"/>
      <sheetName val="12.4"/>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3.26"/>
      <sheetName val="13.27"/>
      <sheetName val="13.28"/>
      <sheetName val="13.29"/>
      <sheetName val="13.30"/>
      <sheetName val="13.31"/>
      <sheetName val="13.32"/>
      <sheetName val="13.33"/>
      <sheetName val="13.34"/>
      <sheetName val="13.35"/>
      <sheetName val="13.36"/>
      <sheetName val="13.37"/>
      <sheetName val="13.38"/>
      <sheetName val="13.39"/>
      <sheetName val="13.40"/>
      <sheetName val="13.41"/>
      <sheetName val="13.42"/>
      <sheetName val="13.43"/>
      <sheetName val="13.44"/>
      <sheetName val="13.45"/>
      <sheetName val="13.46"/>
      <sheetName val="13.47"/>
      <sheetName val="13.48"/>
      <sheetName val="13.49"/>
      <sheetName val="13.50"/>
      <sheetName val="13.51"/>
      <sheetName val="13.52"/>
      <sheetName val="13.53"/>
      <sheetName val="13.54"/>
      <sheetName val="13.55"/>
      <sheetName val="13.56"/>
      <sheetName val="13.57"/>
      <sheetName val="13.58"/>
      <sheetName val="13.59"/>
      <sheetName val="13.60"/>
      <sheetName val="13.61"/>
      <sheetName val="13.62"/>
      <sheetName val="13.63"/>
      <sheetName val="13.64"/>
      <sheetName val="13.65"/>
      <sheetName val="13.66"/>
      <sheetName val="13.67"/>
      <sheetName val="13.68"/>
      <sheetName val="13.69"/>
      <sheetName val="13.70"/>
      <sheetName val="13.71"/>
      <sheetName val="13.72"/>
      <sheetName val="13.73"/>
      <sheetName val="13.74"/>
      <sheetName val="13.75"/>
      <sheetName val="13.76"/>
      <sheetName val="13.77"/>
      <sheetName val="13.78"/>
      <sheetName val="13.79"/>
      <sheetName val="13.80"/>
      <sheetName val="13.81"/>
      <sheetName val="13.82"/>
      <sheetName val="13.83"/>
      <sheetName val="13.84"/>
      <sheetName val="13.85"/>
      <sheetName val="13.86"/>
    </sheetNames>
    <sheetDataSet>
      <sheetData sheetId="0"/>
      <sheetData sheetId="1">
        <row r="1">
          <cell r="A1" t="str">
            <v>ALCALDIA MAYOR DE TUNJA</v>
          </cell>
          <cell r="B1">
            <v>0</v>
          </cell>
          <cell r="C1">
            <v>0</v>
          </cell>
          <cell r="D1">
            <v>0</v>
          </cell>
          <cell r="E1">
            <v>0</v>
          </cell>
        </row>
        <row r="2">
          <cell r="A2" t="str">
            <v>SECRETARIA DE INFRAESTRUCTURA</v>
          </cell>
          <cell r="B2">
            <v>0</v>
          </cell>
          <cell r="C2">
            <v>0</v>
          </cell>
          <cell r="D2">
            <v>0</v>
          </cell>
          <cell r="E2">
            <v>0</v>
          </cell>
        </row>
        <row r="3">
          <cell r="A3" t="str">
            <v>LISTA OFICIAL DE PRECIOS UNITARIOS FIJOS PARA CONTRATISTAS</v>
          </cell>
          <cell r="B3">
            <v>0</v>
          </cell>
          <cell r="C3">
            <v>0</v>
          </cell>
          <cell r="D3">
            <v>0</v>
          </cell>
          <cell r="E3">
            <v>0</v>
          </cell>
        </row>
        <row r="4">
          <cell r="A4" t="str">
            <v>(NO INCLUYE A.I.U.)</v>
          </cell>
          <cell r="B4">
            <v>0</v>
          </cell>
          <cell r="C4">
            <v>0</v>
          </cell>
          <cell r="D4">
            <v>0</v>
          </cell>
          <cell r="E4">
            <v>0</v>
          </cell>
        </row>
        <row r="5">
          <cell r="A5" t="str">
            <v>VIAS Y URBANISMO:  ANEXO 1</v>
          </cell>
          <cell r="B5">
            <v>0</v>
          </cell>
          <cell r="C5">
            <v>0</v>
          </cell>
          <cell r="D5">
            <v>0</v>
          </cell>
          <cell r="E5">
            <v>0</v>
          </cell>
        </row>
        <row r="6">
          <cell r="A6" t="str">
            <v>ITEM</v>
          </cell>
          <cell r="B6" t="str">
            <v>DESCRIPCION</v>
          </cell>
          <cell r="C6" t="str">
            <v>UNIDAD</v>
          </cell>
          <cell r="D6" t="str">
            <v>ESP. TECNICA</v>
          </cell>
          <cell r="E6" t="str">
            <v>VALOR</v>
          </cell>
        </row>
        <row r="7">
          <cell r="A7">
            <v>1</v>
          </cell>
          <cell r="B7" t="str">
            <v>PRELIMINARES</v>
          </cell>
          <cell r="C7">
            <v>0</v>
          </cell>
          <cell r="D7">
            <v>0</v>
          </cell>
          <cell r="E7">
            <v>0</v>
          </cell>
        </row>
        <row r="8">
          <cell r="A8" t="str">
            <v>1.1</v>
          </cell>
          <cell r="B8" t="str">
            <v>DEMOLICION PISOS, ANDENES EN CONCRETO Y RETIRO 10 KM</v>
          </cell>
          <cell r="C8" t="str">
            <v>M3</v>
          </cell>
          <cell r="D8" t="str">
            <v>1.1</v>
          </cell>
          <cell r="E8">
            <v>91985.514999999999</v>
          </cell>
        </row>
        <row r="9">
          <cell r="A9" t="str">
            <v>1.2</v>
          </cell>
          <cell r="B9" t="str">
            <v>DESMONTAJE Y TRASLADO DE ESTRUCTURAS METALICAS</v>
          </cell>
          <cell r="C9" t="str">
            <v>KG</v>
          </cell>
          <cell r="D9" t="str">
            <v>1.2</v>
          </cell>
          <cell r="E9">
            <v>639.03400757575753</v>
          </cell>
        </row>
        <row r="10">
          <cell r="A10" t="str">
            <v>1.3</v>
          </cell>
          <cell r="B10" t="str">
            <v>REMOCION DE ESPECIES VEGETALES</v>
          </cell>
          <cell r="C10" t="str">
            <v>UN</v>
          </cell>
          <cell r="D10" t="str">
            <v>1.3</v>
          </cell>
          <cell r="E10">
            <v>222477.32703846155</v>
          </cell>
        </row>
        <row r="11">
          <cell r="A11" t="str">
            <v>1.4</v>
          </cell>
          <cell r="B11" t="str">
            <v xml:space="preserve">REMOCION DE ALCANTARILLAS (DIAMETRO 1.5M) Y RETIRO </v>
          </cell>
          <cell r="C11" t="str">
            <v>ML</v>
          </cell>
          <cell r="D11" t="str">
            <v>1.4</v>
          </cell>
          <cell r="E11">
            <v>39828.440333333332</v>
          </cell>
        </row>
        <row r="12">
          <cell r="A12" t="str">
            <v>1.5</v>
          </cell>
          <cell r="B12" t="str">
            <v xml:space="preserve">REMOCION DE CERCAS DE ALAMBRE Y RETIRO </v>
          </cell>
          <cell r="C12" t="str">
            <v>ML</v>
          </cell>
          <cell r="D12" t="str">
            <v>1.5</v>
          </cell>
          <cell r="E12">
            <v>3194.95</v>
          </cell>
        </row>
        <row r="13">
          <cell r="A13" t="str">
            <v>1.6</v>
          </cell>
          <cell r="B13" t="str">
            <v>DESMONTE Y LIMPIEZA EN RASTROJO Y RETIRO</v>
          </cell>
          <cell r="C13" t="str">
            <v>HA</v>
          </cell>
          <cell r="D13" t="str">
            <v>1.6</v>
          </cell>
          <cell r="E13">
            <v>860119.26666666672</v>
          </cell>
        </row>
        <row r="14">
          <cell r="A14" t="str">
            <v>1.7</v>
          </cell>
          <cell r="B14" t="str">
            <v>DESMONTE Y LIMPIEZA EN RASTROJO INCLUYE ACARREO LIBRE 200 M</v>
          </cell>
          <cell r="C14" t="str">
            <v>HA</v>
          </cell>
          <cell r="D14" t="str">
            <v>1.7</v>
          </cell>
          <cell r="E14">
            <v>1425431.7833333334</v>
          </cell>
        </row>
        <row r="15">
          <cell r="A15" t="str">
            <v>1.8</v>
          </cell>
          <cell r="B15" t="str">
            <v>DESMONTE Y LIMPIEZA EN MONTAÑA</v>
          </cell>
          <cell r="C15" t="str">
            <v>HA</v>
          </cell>
          <cell r="D15" t="str">
            <v>1.8</v>
          </cell>
          <cell r="E15">
            <v>1078537.6666666667</v>
          </cell>
        </row>
        <row r="16">
          <cell r="A16" t="str">
            <v>1.9</v>
          </cell>
          <cell r="B16" t="str">
            <v>DESMONTE Y LIMPIEZA EN MONTAÑA INCLUYE ACARREO LIBRE 200M</v>
          </cell>
          <cell r="C16" t="str">
            <v>HA</v>
          </cell>
          <cell r="D16" t="str">
            <v>1.9</v>
          </cell>
          <cell r="E16">
            <v>1088993.8666666667</v>
          </cell>
        </row>
        <row r="17">
          <cell r="A17" t="str">
            <v>1.10</v>
          </cell>
          <cell r="B17" t="str">
            <v>DESCAPOTE Y LIMPIEZA</v>
          </cell>
          <cell r="C17" t="str">
            <v>HA</v>
          </cell>
          <cell r="D17" t="str">
            <v>1.10</v>
          </cell>
          <cell r="E17">
            <v>601618.7666666666</v>
          </cell>
        </row>
        <row r="18">
          <cell r="A18" t="str">
            <v>1.11</v>
          </cell>
          <cell r="B18" t="str">
            <v>DESCAPOTE Y LIMPIEZA INCLUYE ACARREO LIBRE DE 200 M</v>
          </cell>
          <cell r="C18" t="str">
            <v>HA</v>
          </cell>
          <cell r="D18" t="str">
            <v>1.11</v>
          </cell>
          <cell r="E18">
            <v>926664.58888888895</v>
          </cell>
        </row>
        <row r="19">
          <cell r="A19" t="str">
            <v>1.12</v>
          </cell>
          <cell r="B19" t="str">
            <v>LOCALIZACION Y REPLANTEO TOPOGRAFICO</v>
          </cell>
          <cell r="C19" t="str">
            <v>KM</v>
          </cell>
          <cell r="D19" t="str">
            <v>1.12</v>
          </cell>
          <cell r="E19">
            <v>1936800.8195238095</v>
          </cell>
        </row>
        <row r="20">
          <cell r="A20">
            <v>2</v>
          </cell>
          <cell r="B20" t="str">
            <v>EXPLANACIONES</v>
          </cell>
          <cell r="C20">
            <v>0</v>
          </cell>
          <cell r="D20">
            <v>0</v>
          </cell>
          <cell r="E20">
            <v>0</v>
          </cell>
        </row>
        <row r="21">
          <cell r="A21" t="str">
            <v>2.1</v>
          </cell>
          <cell r="B21" t="str">
            <v>EXCAVACION MECANICA SIN CLASIFICAR DE LA EXPLANACION Y CANALES</v>
          </cell>
          <cell r="C21" t="str">
            <v>M3</v>
          </cell>
          <cell r="D21" t="str">
            <v>2.1</v>
          </cell>
          <cell r="E21">
            <v>8448.4643749999996</v>
          </cell>
        </row>
        <row r="22">
          <cell r="A22" t="str">
            <v>2.2</v>
          </cell>
          <cell r="B22" t="str">
            <v>EXCAVACION EN ROCA DE LA EXPLANACION, CANALES Y PRESTAMOS</v>
          </cell>
          <cell r="C22" t="str">
            <v>M3</v>
          </cell>
          <cell r="D22" t="str">
            <v>2.2</v>
          </cell>
          <cell r="E22">
            <v>57214.629695014664</v>
          </cell>
        </row>
        <row r="23">
          <cell r="A23" t="str">
            <v>2.3</v>
          </cell>
          <cell r="B23" t="str">
            <v>EXCAVACION EN ROCA DE LA EXPLANACION, CANALES Y PRESTAMOS SIN EXPLOSIVOS</v>
          </cell>
          <cell r="C23" t="str">
            <v>M3</v>
          </cell>
          <cell r="D23" t="str">
            <v>2.3</v>
          </cell>
          <cell r="E23">
            <v>12025.394342105265</v>
          </cell>
        </row>
        <row r="24">
          <cell r="A24" t="str">
            <v>2.4</v>
          </cell>
          <cell r="B24" t="str">
            <v>EXCAVACION EN MATERIAL COMUN DE LA EXPLANACION Y CANALES</v>
          </cell>
          <cell r="C24" t="str">
            <v>M3</v>
          </cell>
          <cell r="D24" t="str">
            <v>2.4</v>
          </cell>
          <cell r="E24">
            <v>4667.531500000001</v>
          </cell>
        </row>
        <row r="25">
          <cell r="A25" t="str">
            <v>2.5</v>
          </cell>
          <cell r="B25" t="str">
            <v>PEDRAPLEN COMPACTO</v>
          </cell>
          <cell r="C25" t="str">
            <v>M3</v>
          </cell>
          <cell r="D25" t="str">
            <v>2.5</v>
          </cell>
          <cell r="E25">
            <v>71774.06766666667</v>
          </cell>
        </row>
        <row r="26">
          <cell r="A26" t="str">
            <v>2.6</v>
          </cell>
          <cell r="B26" t="str">
            <v>PEDRAPLEN SUELTO</v>
          </cell>
          <cell r="C26" t="str">
            <v>M3</v>
          </cell>
          <cell r="D26" t="str">
            <v>2.6</v>
          </cell>
          <cell r="E26">
            <v>59997.679871323526</v>
          </cell>
        </row>
        <row r="27">
          <cell r="A27" t="str">
            <v>2.7</v>
          </cell>
          <cell r="B27" t="str">
            <v>CONFORMACION DE BOTADERO O ESCOMBRERAS</v>
          </cell>
          <cell r="C27" t="str">
            <v>M3</v>
          </cell>
          <cell r="D27" t="str">
            <v>2.7</v>
          </cell>
          <cell r="E27">
            <v>2457.933125</v>
          </cell>
        </row>
        <row r="28">
          <cell r="A28" t="str">
            <v>2.8</v>
          </cell>
          <cell r="B28" t="str">
            <v>EXCAVACION MANUAL EN ROCA (CON COMPRENSOR Y DINAMITA)</v>
          </cell>
          <cell r="C28" t="str">
            <v>M3</v>
          </cell>
          <cell r="D28" t="str">
            <v>2.8</v>
          </cell>
          <cell r="E28">
            <v>76533.574999999997</v>
          </cell>
        </row>
        <row r="29">
          <cell r="A29" t="str">
            <v>2.9</v>
          </cell>
          <cell r="B29" t="str">
            <v>EXCAVACIONES VARIAS SIN CLASIFICAR</v>
          </cell>
          <cell r="C29" t="str">
            <v>M3</v>
          </cell>
          <cell r="D29" t="str">
            <v>2.9</v>
          </cell>
          <cell r="E29">
            <v>12924.879775000001</v>
          </cell>
        </row>
        <row r="30">
          <cell r="A30" t="str">
            <v>2.10</v>
          </cell>
          <cell r="B30" t="str">
            <v>EXCAVACIONES VARIAS EN MATERIAL COMUN SECO</v>
          </cell>
          <cell r="C30" t="str">
            <v>M3</v>
          </cell>
          <cell r="D30" t="str">
            <v>2.10</v>
          </cell>
          <cell r="E30">
            <v>10249.302783333333</v>
          </cell>
        </row>
        <row r="31">
          <cell r="A31" t="str">
            <v>2.11</v>
          </cell>
          <cell r="B31" t="str">
            <v>EXCAVACIONES VARIAS EN MATERIAL COMUN EN SECO A MANO</v>
          </cell>
          <cell r="C31" t="str">
            <v>M3</v>
          </cell>
          <cell r="D31" t="str">
            <v>2.11</v>
          </cell>
          <cell r="E31">
            <v>46937.57426470588</v>
          </cell>
        </row>
        <row r="32">
          <cell r="A32" t="str">
            <v>2.12</v>
          </cell>
          <cell r="B32" t="str">
            <v>EXCAVACIONES VARIAS EN MATERIAL COMUN BAJO AGUA</v>
          </cell>
          <cell r="C32" t="str">
            <v>M3</v>
          </cell>
          <cell r="D32" t="str">
            <v>2.12</v>
          </cell>
          <cell r="E32">
            <v>26090.114993055555</v>
          </cell>
        </row>
        <row r="33">
          <cell r="A33" t="str">
            <v>2.13</v>
          </cell>
          <cell r="B33" t="str">
            <v>EXCAVACIONES VARIAS EN MATERIAL COMUN BAJO  AGUA A MANO</v>
          </cell>
          <cell r="C33" t="str">
            <v>M3</v>
          </cell>
          <cell r="D33" t="str">
            <v>2.13</v>
          </cell>
          <cell r="E33">
            <v>52414.181951219514</v>
          </cell>
        </row>
        <row r="34">
          <cell r="A34" t="str">
            <v>2.14</v>
          </cell>
          <cell r="B34" t="str">
            <v>RELLENO CON MATERIAL FILTRANTE DE 6"</v>
          </cell>
          <cell r="C34" t="str">
            <v>M3</v>
          </cell>
          <cell r="D34" t="str">
            <v>2.14</v>
          </cell>
          <cell r="E34">
            <v>93480.36433333336</v>
          </cell>
        </row>
        <row r="35">
          <cell r="A35" t="str">
            <v>2.15</v>
          </cell>
          <cell r="B35" t="str">
            <v>CONSTRUCCION DE CUNETAS REVESTIDAS</v>
          </cell>
          <cell r="C35" t="str">
            <v>M3</v>
          </cell>
          <cell r="D35" t="str">
            <v>2.15</v>
          </cell>
          <cell r="E35">
            <v>429438.14778666664</v>
          </cell>
        </row>
        <row r="36">
          <cell r="A36" t="str">
            <v>2.16</v>
          </cell>
          <cell r="B36" t="str">
            <v>EXCAVACIONES DE CORTES, CANALES Y PRESTAMOS EN MATERIAL COMUN A MAQUINA</v>
          </cell>
          <cell r="C36" t="str">
            <v>M3</v>
          </cell>
          <cell r="D36" t="str">
            <v>2.16</v>
          </cell>
          <cell r="E36">
            <v>3202.2112500000003</v>
          </cell>
        </row>
        <row r="37">
          <cell r="A37" t="str">
            <v>2.17</v>
          </cell>
          <cell r="B37" t="str">
            <v>EXCAVACIONES DE CORTES, CANALES Y PRESTAMOS EN MATERIAL COMUN A MAQUINA INCLUYE CARGUE Y ACARREO LIBRE DE 200 M</v>
          </cell>
          <cell r="C37" t="str">
            <v>M3</v>
          </cell>
          <cell r="D37" t="str">
            <v>2.17</v>
          </cell>
          <cell r="E37">
            <v>8189.9154666666664</v>
          </cell>
        </row>
        <row r="38">
          <cell r="A38" t="str">
            <v>2.18</v>
          </cell>
          <cell r="B38" t="str">
            <v>EXCAVACIONES DE CORTES, CANALES Y PRESTAMOS EN CONGLOMERADO</v>
          </cell>
          <cell r="C38" t="str">
            <v>M3</v>
          </cell>
          <cell r="D38" t="str">
            <v>2.18</v>
          </cell>
          <cell r="E38">
            <v>4571.0163934426228</v>
          </cell>
        </row>
        <row r="39">
          <cell r="A39" t="str">
            <v>2.19</v>
          </cell>
          <cell r="B39" t="str">
            <v>EXCAVACIONES DE CORTES, CANALES Y PRESTAMOS EN CONGLOMERADO A MAQUINA INCLUYE CARGUE Y ACARREO LIBRE DE 200 M</v>
          </cell>
          <cell r="C39" t="str">
            <v>M3</v>
          </cell>
          <cell r="D39" t="str">
            <v>2.19</v>
          </cell>
          <cell r="E39">
            <v>8655.4594382978703</v>
          </cell>
        </row>
        <row r="40">
          <cell r="A40" t="str">
            <v>2.20</v>
          </cell>
          <cell r="B40" t="str">
            <v>EXCAVACIONES DE CORTES, CANALES Y PRESTAMOS EN ROCA A MAQUINA</v>
          </cell>
          <cell r="C40" t="str">
            <v>M3</v>
          </cell>
          <cell r="D40" t="str">
            <v>2.20</v>
          </cell>
          <cell r="E40">
            <v>50512.672058823518</v>
          </cell>
        </row>
        <row r="41">
          <cell r="A41" t="str">
            <v>2.21</v>
          </cell>
          <cell r="B41" t="str">
            <v>EXCAVACIONES DE CORTES, CANALES Y PRESTAMOS EN ROCA A MAQUINA INCLUYE ACARREO LIBRE DE 200 M</v>
          </cell>
          <cell r="C41" t="str">
            <v>M3</v>
          </cell>
          <cell r="D41" t="str">
            <v>2.21</v>
          </cell>
          <cell r="E41">
            <v>51621.014614285712</v>
          </cell>
        </row>
        <row r="42">
          <cell r="A42" t="str">
            <v>2.22</v>
          </cell>
          <cell r="B42" t="str">
            <v>TERRAPLEN CON PRESTAMO LATERAL COMPACTADO  INCLUYE CARGUE Y ACARREO LIBRE DE 200M</v>
          </cell>
          <cell r="C42" t="str">
            <v>M3</v>
          </cell>
          <cell r="D42" t="str">
            <v>2.22</v>
          </cell>
          <cell r="E42">
            <v>22715.725936553037</v>
          </cell>
        </row>
        <row r="43">
          <cell r="A43" t="str">
            <v>2.23</v>
          </cell>
          <cell r="B43" t="str">
            <v>TERRAPLEN COMPENSADO COMPACTADO INCLUYE CARGUE Y ACARREO LIBRE DE 200 M</v>
          </cell>
          <cell r="C43" t="str">
            <v>M3</v>
          </cell>
          <cell r="D43" t="str">
            <v>2.23</v>
          </cell>
          <cell r="E43">
            <v>12944.689540740739</v>
          </cell>
        </row>
        <row r="44">
          <cell r="A44" t="str">
            <v>2.24</v>
          </cell>
          <cell r="B44" t="str">
            <v>CARGUE DE MATERIAL A MAQUINA MEDIDO EN BANCO(COMPACTO)</v>
          </cell>
          <cell r="C44" t="str">
            <v>M3</v>
          </cell>
          <cell r="D44" t="str">
            <v>2.24</v>
          </cell>
          <cell r="E44">
            <v>3267.5625</v>
          </cell>
        </row>
        <row r="45">
          <cell r="A45" t="str">
            <v>2.25</v>
          </cell>
          <cell r="B45" t="str">
            <v>CARGUE DE MATERIAL A MÁQUINA Y RETIRO</v>
          </cell>
          <cell r="C45" t="str">
            <v>M3-KM</v>
          </cell>
          <cell r="D45" t="str">
            <v>2.25</v>
          </cell>
          <cell r="E45">
            <v>1626.52</v>
          </cell>
        </row>
        <row r="46">
          <cell r="A46">
            <v>3</v>
          </cell>
          <cell r="B46" t="str">
            <v>OBRAS DE DRENAJE Y PROTECCION</v>
          </cell>
          <cell r="C46">
            <v>0</v>
          </cell>
          <cell r="D46">
            <v>0</v>
          </cell>
          <cell r="E46">
            <v>0</v>
          </cell>
        </row>
        <row r="47">
          <cell r="A47" t="str">
            <v>3.1</v>
          </cell>
          <cell r="B47" t="str">
            <v>EXCAVACIÓN MANUAL EN MATERIAL COMÚN</v>
          </cell>
          <cell r="C47" t="str">
            <v>M3</v>
          </cell>
          <cell r="D47" t="str">
            <v>3.1</v>
          </cell>
          <cell r="E47">
            <v>42031.342222222222</v>
          </cell>
        </row>
        <row r="48">
          <cell r="A48" t="str">
            <v>3.2</v>
          </cell>
          <cell r="B48" t="str">
            <v>EXCAVACIÓN MANUAL EN CONGLOMERADO</v>
          </cell>
          <cell r="C48" t="str">
            <v>M3</v>
          </cell>
          <cell r="D48" t="str">
            <v>3.2</v>
          </cell>
          <cell r="E48">
            <v>53733.25</v>
          </cell>
        </row>
        <row r="49">
          <cell r="A49" t="str">
            <v>3.3</v>
          </cell>
          <cell r="B49" t="str">
            <v>EXCAVACIÓN MANUAL EN ROCA (CON COMPRESOR Y DINAMITA)</v>
          </cell>
          <cell r="C49" t="str">
            <v>M3</v>
          </cell>
          <cell r="D49" t="str">
            <v>3.3</v>
          </cell>
          <cell r="E49">
            <v>76533.574999999997</v>
          </cell>
        </row>
        <row r="50">
          <cell r="A50" t="str">
            <v>3.4</v>
          </cell>
          <cell r="B50" t="str">
            <v>EXCAVACIÓN MANUAL  HÚMEDA</v>
          </cell>
          <cell r="C50" t="str">
            <v>M3</v>
          </cell>
          <cell r="D50" t="str">
            <v>3.4</v>
          </cell>
          <cell r="E50">
            <v>61697.803928571419</v>
          </cell>
        </row>
        <row r="51">
          <cell r="A51" t="str">
            <v>3.5</v>
          </cell>
          <cell r="B51" t="str">
            <v>CONCRETO SIMPLE DE 2000 PSI PARA SOLADOS Y ATRAQUES</v>
          </cell>
          <cell r="C51" t="str">
            <v>M3</v>
          </cell>
          <cell r="D51" t="str">
            <v>3.5</v>
          </cell>
          <cell r="E51">
            <v>409526.10922222224</v>
          </cell>
        </row>
        <row r="52">
          <cell r="A52" t="str">
            <v>3.6</v>
          </cell>
          <cell r="B52" t="str">
            <v>CONCRETO CICLÓPEO DE 2500 PSI. 40% RAJÓN PARA BASES</v>
          </cell>
          <cell r="C52" t="str">
            <v>M3</v>
          </cell>
          <cell r="D52" t="str">
            <v>3.6</v>
          </cell>
          <cell r="E52">
            <v>330451.93579999992</v>
          </cell>
        </row>
        <row r="53">
          <cell r="A53" t="str">
            <v>3.7</v>
          </cell>
          <cell r="B53" t="str">
            <v>CONCRETO CICLÓPEO DE 2500 PSI. 40% RAJÓN PARA ELEVACIONES</v>
          </cell>
          <cell r="C53" t="str">
            <v>M3</v>
          </cell>
          <cell r="D53" t="str">
            <v>3.7</v>
          </cell>
          <cell r="E53">
            <v>356903.2172999999</v>
          </cell>
        </row>
        <row r="54">
          <cell r="A54" t="str">
            <v>3.8</v>
          </cell>
          <cell r="B54" t="str">
            <v>CONCRETO SIMPLE DE 2500 PSI. PARA BASES.</v>
          </cell>
          <cell r="C54" t="str">
            <v>M3</v>
          </cell>
          <cell r="D54" t="str">
            <v>3.8</v>
          </cell>
          <cell r="E54">
            <v>428209.9509166666</v>
          </cell>
        </row>
        <row r="55">
          <cell r="A55" t="str">
            <v>3.9</v>
          </cell>
          <cell r="B55" t="str">
            <v>CONCRETO SIMPLE DE 3000 PSI. PARA BASES.</v>
          </cell>
          <cell r="C55" t="str">
            <v>M3</v>
          </cell>
          <cell r="D55" t="str">
            <v>3.9</v>
          </cell>
          <cell r="E55">
            <v>470528.66805714287</v>
          </cell>
        </row>
        <row r="56">
          <cell r="A56" t="str">
            <v>3.10</v>
          </cell>
          <cell r="B56" t="str">
            <v>CONCRETO SIMPLE DE 2500 PSI. PARA ELEVACIONES.</v>
          </cell>
          <cell r="C56" t="str">
            <v>M3</v>
          </cell>
          <cell r="D56" t="str">
            <v>3.10</v>
          </cell>
          <cell r="E56">
            <v>535392.99107999995</v>
          </cell>
        </row>
        <row r="57">
          <cell r="A57" t="str">
            <v>3.11</v>
          </cell>
          <cell r="B57" t="str">
            <v>CONCRETO SIMPLE DE 3000 PSI. PARA ELEVACIONES. H&lt;3,0 MTS.</v>
          </cell>
          <cell r="C57" t="str">
            <v>M3</v>
          </cell>
          <cell r="D57" t="str">
            <v>3.11</v>
          </cell>
          <cell r="E57">
            <v>599128.46772999992</v>
          </cell>
        </row>
        <row r="58">
          <cell r="A58" t="str">
            <v>3.12</v>
          </cell>
          <cell r="B58" t="str">
            <v>CONCRETO SIMPLE DE 3000 PSI. PARA ELEVACIONES. H&gt;3,0 MTS.</v>
          </cell>
          <cell r="C58" t="str">
            <v>M3</v>
          </cell>
          <cell r="D58" t="str">
            <v>3.12</v>
          </cell>
          <cell r="E58">
            <v>653309.49481333338</v>
          </cell>
        </row>
        <row r="59">
          <cell r="A59" t="str">
            <v>3.13</v>
          </cell>
          <cell r="B59" t="str">
            <v>SUMINISTRO E INSTALACIÓN DE TUBERÍA DE CONCRETO D=24"  INCLUYE EMBOQUILLADA</v>
          </cell>
          <cell r="C59" t="str">
            <v>ML</v>
          </cell>
          <cell r="D59" t="str">
            <v>3.13</v>
          </cell>
          <cell r="E59">
            <v>164621.45431499998</v>
          </cell>
        </row>
        <row r="60">
          <cell r="A60" t="str">
            <v>3.14</v>
          </cell>
          <cell r="B60" t="str">
            <v>SUMINISTRO E INSTALACIÓN DE TUBERÍA DE CONCRETO REFORZADO D=36", INCLUYE EMBOQUILLADA (NORMA ICONTEC 401)</v>
          </cell>
          <cell r="C60" t="str">
            <v>ML</v>
          </cell>
          <cell r="D60" t="str">
            <v>3.14</v>
          </cell>
          <cell r="E60">
            <v>417413.41084750002</v>
          </cell>
        </row>
        <row r="61">
          <cell r="A61" t="str">
            <v>3.15</v>
          </cell>
          <cell r="B61" t="str">
            <v>SUMINISTRO, FIGURADO Y ARMADO DE ACERO DE REFUERZO  A-37.</v>
          </cell>
          <cell r="C61" t="str">
            <v>KG</v>
          </cell>
          <cell r="D61" t="str">
            <v>3.15</v>
          </cell>
          <cell r="E61">
            <v>3509.8623444444443</v>
          </cell>
        </row>
        <row r="62">
          <cell r="A62" t="str">
            <v>3.16</v>
          </cell>
          <cell r="B62" t="str">
            <v>SUMINISTRO, FIGURADO Y ARMADO DE ACERO DE REFUERZO PDR-60.</v>
          </cell>
          <cell r="C62" t="str">
            <v>KG</v>
          </cell>
          <cell r="D62" t="str">
            <v>3.16</v>
          </cell>
          <cell r="E62">
            <v>3509.8623444444443</v>
          </cell>
        </row>
        <row r="63">
          <cell r="A63" t="str">
            <v>3.17</v>
          </cell>
          <cell r="B63" t="str">
            <v>SUMINISTRO E INSTALACIÓN DE TUBERÍA PVC RIB STEEL NTC 4764  D=36"</v>
          </cell>
          <cell r="C63" t="str">
            <v>ML</v>
          </cell>
          <cell r="D63" t="str">
            <v>3.17</v>
          </cell>
          <cell r="E63">
            <v>512314.10516666662</v>
          </cell>
        </row>
        <row r="64">
          <cell r="A64" t="str">
            <v>3.18</v>
          </cell>
          <cell r="B64" t="str">
            <v>CONSTRUCCIÓN DE FILTROS A CUALQUIER PROFUNDIDAD, CON MATERIAL FILTRANTE (GRAVA Y RAJÓN SELECCIONADO POR TAMAÑOS), SIN EXCAVACIÓN, INCLUYE GEOTEXTIL.</v>
          </cell>
          <cell r="C64" t="str">
            <v>M3</v>
          </cell>
          <cell r="D64" t="str">
            <v>3.18</v>
          </cell>
          <cell r="E64">
            <v>167840.47650526318</v>
          </cell>
        </row>
        <row r="65">
          <cell r="A65" t="str">
            <v>3.19</v>
          </cell>
          <cell r="B65" t="str">
            <v xml:space="preserve">SUMINISTRO E INSTALACIÓN DE GEOTEXTIL NO TEJIDO PARA DRENAJE </v>
          </cell>
          <cell r="C65" t="str">
            <v>M2</v>
          </cell>
          <cell r="D65" t="str">
            <v>3.19</v>
          </cell>
          <cell r="E65">
            <v>4694.7369833333332</v>
          </cell>
        </row>
        <row r="66">
          <cell r="A66" t="str">
            <v>3.20</v>
          </cell>
          <cell r="B66" t="str">
            <v>MATERIAL FILTRANTE CANTO RODADO</v>
          </cell>
          <cell r="C66" t="str">
            <v>M3</v>
          </cell>
          <cell r="D66" t="str">
            <v>3.20</v>
          </cell>
          <cell r="E66">
            <v>101250.87</v>
          </cell>
        </row>
        <row r="67">
          <cell r="A67" t="str">
            <v>3.21</v>
          </cell>
          <cell r="B67" t="str">
            <v>CONSTRUCCIÓN DE MUROS EN GAVIONES, INCLUYE MALLA ESLABONADA TRIPLE TORSIÓN CAL. 13.</v>
          </cell>
          <cell r="C67" t="str">
            <v>M3</v>
          </cell>
          <cell r="D67" t="str">
            <v>3.21</v>
          </cell>
          <cell r="E67">
            <v>147998.79749999999</v>
          </cell>
        </row>
        <row r="68">
          <cell r="A68" t="str">
            <v>3.22</v>
          </cell>
          <cell r="B68" t="str">
            <v>CONSTRUCCION DE CUNETAS EN TIERRA A MAQUINA</v>
          </cell>
          <cell r="C68" t="str">
            <v>ML</v>
          </cell>
          <cell r="D68" t="str">
            <v>3.22</v>
          </cell>
          <cell r="E68">
            <v>1157.1512632275133</v>
          </cell>
        </row>
        <row r="69">
          <cell r="A69" t="str">
            <v>3.23</v>
          </cell>
          <cell r="B69" t="str">
            <v>CONSTRUCCIÓN DE MUROS EN BOLSACRETO (REF 1101), CON CONCRETO DE 3000 PSI</v>
          </cell>
          <cell r="C69" t="str">
            <v>M3</v>
          </cell>
          <cell r="D69" t="str">
            <v>3.23</v>
          </cell>
          <cell r="E69">
            <v>488585.61814666656</v>
          </cell>
        </row>
        <row r="70">
          <cell r="A70" t="str">
            <v>3.24</v>
          </cell>
          <cell r="B70" t="str">
            <v>CONSTRUCCIÓN DE MUROS EN SUELO REFORZADO, CON GEOTEXTIL</v>
          </cell>
          <cell r="C70" t="str">
            <v>M3</v>
          </cell>
          <cell r="D70" t="str">
            <v>3.24</v>
          </cell>
          <cell r="E70">
            <v>177072.40682500001</v>
          </cell>
        </row>
        <row r="71">
          <cell r="A71" t="str">
            <v>3.25</v>
          </cell>
          <cell r="B71" t="str">
            <v>CONSTRUCCIÓN SUMIDERO SENCILLO (1.00X0.50X1.10)</v>
          </cell>
          <cell r="C71" t="str">
            <v>UN</v>
          </cell>
          <cell r="D71" t="str">
            <v>3.25</v>
          </cell>
          <cell r="E71">
            <v>415223.3474333334</v>
          </cell>
        </row>
        <row r="72">
          <cell r="A72" t="str">
            <v>3.26</v>
          </cell>
          <cell r="B72" t="str">
            <v>CONSTRUCCIÓN SUMIDERO DOBLE (2.00X0.50X1.10)</v>
          </cell>
          <cell r="C72" t="str">
            <v>UN</v>
          </cell>
          <cell r="D72" t="str">
            <v>3.26</v>
          </cell>
          <cell r="E72">
            <v>840431.33909999998</v>
          </cell>
        </row>
        <row r="73">
          <cell r="A73">
            <v>4</v>
          </cell>
          <cell r="B73" t="str">
            <v>CONSTRUCCIÓN DE CUNETAS REVESTIDAS</v>
          </cell>
          <cell r="C73">
            <v>0</v>
          </cell>
          <cell r="D73">
            <v>0</v>
          </cell>
          <cell r="E73">
            <v>0</v>
          </cell>
        </row>
        <row r="74">
          <cell r="A74" t="str">
            <v>4.1</v>
          </cell>
          <cell r="B74" t="str">
            <v>MEJORAMIENTO DE PISO CON MATERIAL DE AFIRMADO COMPACTADO CON PLANCHA VIBRADORA, INCLUYE ACARREO LIBRE 10 KM.</v>
          </cell>
          <cell r="C74" t="str">
            <v>M3</v>
          </cell>
          <cell r="D74" t="str">
            <v>4.1</v>
          </cell>
          <cell r="E74">
            <v>46502.658611111117</v>
          </cell>
        </row>
        <row r="75">
          <cell r="A75" t="str">
            <v>4.2</v>
          </cell>
          <cell r="B75" t="str">
            <v>CUNETA REVESTIDA EN CONCRETO 2500 PSI.</v>
          </cell>
          <cell r="C75" t="str">
            <v>M3</v>
          </cell>
          <cell r="D75" t="str">
            <v>4.2</v>
          </cell>
          <cell r="E75">
            <v>433704.50974666659</v>
          </cell>
        </row>
        <row r="76">
          <cell r="A76" t="str">
            <v>4.3</v>
          </cell>
          <cell r="B76" t="str">
            <v>RELLENO CON MATERIAL SELECCIONADO PROVENIENTE DE EXCAVACIÓN COMPACTADO CON PLANCHA VIBRADORA .</v>
          </cell>
          <cell r="C76" t="str">
            <v>M3</v>
          </cell>
          <cell r="D76" t="str">
            <v>4.3</v>
          </cell>
          <cell r="E76">
            <v>20193.805185185185</v>
          </cell>
        </row>
        <row r="77">
          <cell r="A77" t="str">
            <v>4.4</v>
          </cell>
          <cell r="B77" t="str">
            <v>RELLENO CON MATERIAL DE AFIRMADO COMPACTADO PLANCHA VIBRADORA INCLUYE ACARREO LIBRE DE 10 KM</v>
          </cell>
          <cell r="C77" t="str">
            <v>M3</v>
          </cell>
          <cell r="D77" t="str">
            <v>4.4</v>
          </cell>
          <cell r="E77">
            <v>46502.658611111117</v>
          </cell>
        </row>
        <row r="78">
          <cell r="A78">
            <v>5</v>
          </cell>
          <cell r="B78" t="str">
            <v>PUENTES</v>
          </cell>
          <cell r="C78">
            <v>0</v>
          </cell>
          <cell r="D78">
            <v>0</v>
          </cell>
          <cell r="E78">
            <v>0</v>
          </cell>
        </row>
        <row r="79">
          <cell r="A79" t="str">
            <v>5.1</v>
          </cell>
          <cell r="B79" t="str">
            <v>APOYOS ELASTOMERICOS</v>
          </cell>
          <cell r="C79" t="str">
            <v>UN</v>
          </cell>
          <cell r="D79" t="str">
            <v>5.1</v>
          </cell>
          <cell r="E79">
            <v>443093.81912500004</v>
          </cell>
        </row>
        <row r="80">
          <cell r="A80" t="str">
            <v>5.2</v>
          </cell>
          <cell r="B80" t="str">
            <v>SELLOS PARA JUNTA DE PUENTE</v>
          </cell>
          <cell r="C80" t="str">
            <v>ML</v>
          </cell>
          <cell r="D80" t="str">
            <v>5.2</v>
          </cell>
          <cell r="E80">
            <v>41603.331875000003</v>
          </cell>
        </row>
        <row r="81">
          <cell r="A81" t="str">
            <v>5.3</v>
          </cell>
          <cell r="B81" t="str">
            <v>CONSTRUCCION JUNTAS ELASTOMERICAS DE 30 CMS DE ANCHO</v>
          </cell>
          <cell r="C81" t="str">
            <v>ML</v>
          </cell>
          <cell r="D81" t="str">
            <v>5.3</v>
          </cell>
          <cell r="E81">
            <v>822096.97899999993</v>
          </cell>
        </row>
        <row r="82">
          <cell r="A82" t="str">
            <v>5.4</v>
          </cell>
          <cell r="B82" t="str">
            <v>SUMINISTRO E INSTALACION DE CABLE DE ACERO REF: 6*19 A-A - D= 1"</v>
          </cell>
          <cell r="C82" t="str">
            <v>ML</v>
          </cell>
          <cell r="D82" t="str">
            <v>5.4</v>
          </cell>
          <cell r="E82">
            <v>22517.55117857143</v>
          </cell>
        </row>
        <row r="83">
          <cell r="A83" t="str">
            <v>5.5</v>
          </cell>
          <cell r="B83" t="str">
            <v>SUMINISTRO E INSTALACIÓN DE CABLE ACERO D=1/2"</v>
          </cell>
          <cell r="C83" t="str">
            <v>ML</v>
          </cell>
          <cell r="D83" t="str">
            <v>5.5</v>
          </cell>
          <cell r="E83">
            <v>14164.209178571427</v>
          </cell>
        </row>
        <row r="84">
          <cell r="A84" t="str">
            <v>5.6</v>
          </cell>
          <cell r="B84" t="str">
            <v>SUMINISTRO E INSTALACIÓN DE CABLE ACERO D=3/8"</v>
          </cell>
          <cell r="C84" t="str">
            <v>ML</v>
          </cell>
          <cell r="D84" t="str">
            <v>5.6</v>
          </cell>
          <cell r="E84">
            <v>12959.42257857143</v>
          </cell>
        </row>
        <row r="85">
          <cell r="A85" t="str">
            <v>5.7</v>
          </cell>
          <cell r="B85" t="str">
            <v>CONCRETO PREMEZCLADO DE 4000 PSI. PARA PLACAS Y VIGAS, LONGITUD DE 0 A 7,0 MTS.</v>
          </cell>
          <cell r="C85" t="str">
            <v>M3</v>
          </cell>
          <cell r="D85" t="str">
            <v>5.7</v>
          </cell>
          <cell r="E85">
            <v>760436.78793999995</v>
          </cell>
        </row>
        <row r="86">
          <cell r="A86" t="str">
            <v>5.8</v>
          </cell>
          <cell r="B86" t="str">
            <v>CONCRETO PREMEZCLADO DE 4000 PSI. PARA PLACAS Y VIGAS, LONGITUD DE 7,1 A 14,0 MTS.</v>
          </cell>
          <cell r="C86" t="str">
            <v>M3</v>
          </cell>
          <cell r="D86" t="str">
            <v>5.8</v>
          </cell>
          <cell r="E86">
            <v>770195.90793999983</v>
          </cell>
        </row>
        <row r="87">
          <cell r="A87" t="str">
            <v>5.9</v>
          </cell>
          <cell r="B87" t="str">
            <v>CONCRETO PREMEZCLADO DE 4000 PSI. PARA PLACAS Y VIGAS, LONGITUD MAYOR A DE 14,0 MTS.</v>
          </cell>
          <cell r="C87" t="str">
            <v>M3</v>
          </cell>
          <cell r="D87" t="str">
            <v>5.9</v>
          </cell>
          <cell r="E87">
            <v>797829.16807157907</v>
          </cell>
        </row>
        <row r="88">
          <cell r="A88" t="str">
            <v>5.10</v>
          </cell>
          <cell r="B88" t="str">
            <v>CONCRETO  PREMEZCLADO DE  21 MPA - (3000 P.S.I)  PARA BARANDAS.</v>
          </cell>
          <cell r="C88" t="str">
            <v>M3</v>
          </cell>
          <cell r="D88" t="str">
            <v>5.10</v>
          </cell>
          <cell r="E88">
            <v>1241213.21248</v>
          </cell>
        </row>
        <row r="89">
          <cell r="A89" t="str">
            <v>5.11</v>
          </cell>
          <cell r="B89" t="str">
            <v>SUMINISTRO E INSTALACION  DE BARANDAS EN TUBERÍA METÁLICA AGUA NEGRA D=2", C. 0.80,</v>
          </cell>
          <cell r="C89" t="str">
            <v>ML</v>
          </cell>
          <cell r="D89" t="str">
            <v>5.11</v>
          </cell>
          <cell r="E89">
            <v>256118.81</v>
          </cell>
        </row>
        <row r="90">
          <cell r="A90" t="str">
            <v>5.12</v>
          </cell>
          <cell r="B90" t="str">
            <v>SUMINISTRO E INSTALACIÓN DE APOYOS DE NEOPRENO, DUREZA 75, E= ¼"</v>
          </cell>
          <cell r="C90" t="str">
            <v>UN</v>
          </cell>
          <cell r="D90" t="str">
            <v>5.12</v>
          </cell>
          <cell r="E90">
            <v>312306.36250000005</v>
          </cell>
        </row>
        <row r="91">
          <cell r="A91" t="str">
            <v>5.13</v>
          </cell>
          <cell r="B91" t="str">
            <v>SUMINISTRO E INSTALACIÓN DE JUNTAS DE DILATACIÓN  EN ÁNGULO DE 3"X3"X3/8", INCLUYE HIERRO DE ANCLAJE, CINTA SIKA O - 22 Y LLENANTE ASFÁLTICO, SEGÚN MODELO.</v>
          </cell>
          <cell r="C91" t="str">
            <v>ML</v>
          </cell>
          <cell r="D91" t="str">
            <v>5.13</v>
          </cell>
          <cell r="E91">
            <v>376771.74</v>
          </cell>
        </row>
        <row r="92">
          <cell r="A92" t="str">
            <v>5.14</v>
          </cell>
          <cell r="B92" t="str">
            <v>SUMINISTRO E INSTALACIÓN DE DESAGÜES EN TUBERÍA SANITARIA  PVC. D= 3"</v>
          </cell>
          <cell r="C92" t="str">
            <v>ML</v>
          </cell>
          <cell r="D92" t="str">
            <v>5.14</v>
          </cell>
          <cell r="E92">
            <v>19043.838333333333</v>
          </cell>
        </row>
        <row r="93">
          <cell r="A93" t="str">
            <v>5.15</v>
          </cell>
          <cell r="B93" t="str">
            <v>CONCRETO DE 4000 P.S.I PARA GUARDARUEDAS.</v>
          </cell>
          <cell r="C93" t="str">
            <v>M3</v>
          </cell>
          <cell r="D93" t="str">
            <v>5.15</v>
          </cell>
          <cell r="E93">
            <v>563531.47726666671</v>
          </cell>
        </row>
        <row r="94">
          <cell r="A94" t="str">
            <v>5.16</v>
          </cell>
          <cell r="B94" t="str">
            <v>SUMINISTRO E INSTALACION DE CABLE DE ACERO REF: 6*19 A-A - D= 5/8"</v>
          </cell>
          <cell r="C94" t="str">
            <v>ML</v>
          </cell>
          <cell r="D94" t="str">
            <v>5.16</v>
          </cell>
          <cell r="E94">
            <v>15725.668378571429</v>
          </cell>
        </row>
        <row r="95">
          <cell r="A95" t="str">
            <v>5.17</v>
          </cell>
          <cell r="B95" t="str">
            <v>SUMINISTRO E INSTALACION DE CABLE DE ACERO REF: 6*19 A-A - D= 3/4"</v>
          </cell>
          <cell r="C95" t="str">
            <v>ML</v>
          </cell>
          <cell r="D95" t="str">
            <v>5.17</v>
          </cell>
          <cell r="E95">
            <v>17649.609178571427</v>
          </cell>
        </row>
        <row r="96">
          <cell r="A96" t="str">
            <v>5.18</v>
          </cell>
          <cell r="B96" t="str">
            <v>SUMINISTRO E INSTALACION DE CABLE DE ACERO REF: 6*19 A-A - D= 1-1/8"</v>
          </cell>
          <cell r="C96" t="str">
            <v>ML</v>
          </cell>
          <cell r="D96" t="str">
            <v>5.18</v>
          </cell>
          <cell r="E96">
            <v>26832.932799999999</v>
          </cell>
        </row>
        <row r="97">
          <cell r="A97" t="str">
            <v>5.19</v>
          </cell>
          <cell r="B97" t="str">
            <v>SUMINISTRO E INSTALACION DE CABLE DE ACERO REF: 6*19 A-A - D= 1-1/4"</v>
          </cell>
          <cell r="C97" t="str">
            <v>ML</v>
          </cell>
          <cell r="D97" t="str">
            <v>5.19</v>
          </cell>
          <cell r="E97">
            <v>30239.185174999999</v>
          </cell>
        </row>
        <row r="98">
          <cell r="A98" t="str">
            <v>5.20</v>
          </cell>
          <cell r="B98" t="str">
            <v>SUMINISTRO E INSTALACION DE CABLE DE ACERO REF: 6*19 A-A - D= 1-1/2"</v>
          </cell>
          <cell r="C98" t="str">
            <v>ML</v>
          </cell>
          <cell r="D98" t="str">
            <v>5.20</v>
          </cell>
          <cell r="E98">
            <v>48006.126326315789</v>
          </cell>
        </row>
        <row r="99">
          <cell r="A99" t="str">
            <v>5.21</v>
          </cell>
          <cell r="B99" t="str">
            <v>SUMINISTRO E INSTALACION DE CABLE DE ACERO REF: 6*19 A-A - D=1- 5/8"</v>
          </cell>
          <cell r="C99" t="str">
            <v>ML</v>
          </cell>
          <cell r="D99" t="str">
            <v>5.21</v>
          </cell>
          <cell r="E99">
            <v>52357.067326315788</v>
          </cell>
        </row>
        <row r="100">
          <cell r="A100" t="str">
            <v>5.22</v>
          </cell>
          <cell r="B100" t="str">
            <v>SUMINISTRO E INSTALACION DE CABLE DE ACERO REF: 6*19 A-A - D= 1-3/4"</v>
          </cell>
          <cell r="C100" t="str">
            <v>ML</v>
          </cell>
          <cell r="D100" t="str">
            <v>5.22</v>
          </cell>
          <cell r="E100">
            <v>57107.667526315789</v>
          </cell>
        </row>
        <row r="101">
          <cell r="A101" t="str">
            <v>5.23</v>
          </cell>
          <cell r="B101" t="str">
            <v>SUMINISTRO E INSTALACION DE CABLE DE ACERO REF: 6*19 A-A - D=1-7/8"</v>
          </cell>
          <cell r="C101" t="str">
            <v>ML</v>
          </cell>
          <cell r="D101" t="str">
            <v>5.23</v>
          </cell>
          <cell r="E101">
            <v>70326.160585714286</v>
          </cell>
        </row>
        <row r="102">
          <cell r="A102" t="str">
            <v>5.24</v>
          </cell>
          <cell r="B102" t="str">
            <v>SUMINISTRO E INSTALACION DE CABLE DE ACERO REF: 6*19 A-A - D=2"</v>
          </cell>
          <cell r="C102" t="str">
            <v>ML</v>
          </cell>
          <cell r="D102" t="str">
            <v>5.24</v>
          </cell>
          <cell r="E102">
            <v>75666.95518571428</v>
          </cell>
        </row>
        <row r="103">
          <cell r="A103" t="str">
            <v>5.25</v>
          </cell>
          <cell r="B103" t="str">
            <v>SUMINISTRO E INSTALACION DE TENSORES PARA CABLE DE ACERO  D=5/8"</v>
          </cell>
          <cell r="C103" t="str">
            <v>UN</v>
          </cell>
          <cell r="D103" t="str">
            <v>5.25</v>
          </cell>
          <cell r="E103">
            <v>151396.32788492306</v>
          </cell>
        </row>
        <row r="104">
          <cell r="A104" t="str">
            <v>5.26</v>
          </cell>
          <cell r="B104" t="str">
            <v>SUMINISTRO E INSTALACION DE TENSORES PARA CABLE DE ACERO  D=3/4"</v>
          </cell>
          <cell r="C104" t="str">
            <v>UN</v>
          </cell>
          <cell r="D104" t="str">
            <v>5.26</v>
          </cell>
          <cell r="E104">
            <v>209582.33996000001</v>
          </cell>
        </row>
        <row r="105">
          <cell r="A105" t="str">
            <v>5.27</v>
          </cell>
          <cell r="B105" t="str">
            <v>SUMINISTRO E INSTALACION DE TENSORES PARA CABLE DE ACERO  D=1"</v>
          </cell>
          <cell r="C105" t="str">
            <v>UN</v>
          </cell>
          <cell r="D105" t="str">
            <v>5.27</v>
          </cell>
          <cell r="E105">
            <v>368042.56463692308</v>
          </cell>
        </row>
        <row r="106">
          <cell r="A106" t="str">
            <v>5.28</v>
          </cell>
          <cell r="B106" t="str">
            <v>SUMINISTRO E INSTALACION DE TENSORES PARA CABLE DE ACERO  D=1-1/8"</v>
          </cell>
          <cell r="C106" t="str">
            <v>UN</v>
          </cell>
          <cell r="D106" t="str">
            <v>5.28</v>
          </cell>
          <cell r="E106">
            <v>480031.50936133333</v>
          </cell>
        </row>
        <row r="107">
          <cell r="A107" t="str">
            <v>5.29</v>
          </cell>
          <cell r="B107" t="str">
            <v>SUMINISTRO E INSTALACION DE TENSORES PARA CABLE DE ACERO  D=1-1/4"</v>
          </cell>
          <cell r="C107" t="str">
            <v>UN</v>
          </cell>
          <cell r="D107" t="str">
            <v>5.29</v>
          </cell>
          <cell r="E107">
            <v>512588.2822213333</v>
          </cell>
        </row>
        <row r="108">
          <cell r="A108" t="str">
            <v>5.30</v>
          </cell>
          <cell r="B108" t="str">
            <v>SUMINISTRO E INSTALACION DE TENSORES PARA CABLE DE ACERO  D=1-1/2"</v>
          </cell>
          <cell r="C108" t="str">
            <v>UN</v>
          </cell>
          <cell r="D108" t="str">
            <v>5.30</v>
          </cell>
          <cell r="E108">
            <v>771064.05911733315</v>
          </cell>
        </row>
        <row r="109">
          <cell r="A109" t="str">
            <v>5.31</v>
          </cell>
          <cell r="B109" t="str">
            <v>SUMINISTRO E INSTALACION DE TENSORES PARA CABLE DE ACERO  D=1-3/4"</v>
          </cell>
          <cell r="C109" t="str">
            <v>UN</v>
          </cell>
          <cell r="D109" t="str">
            <v>5.31</v>
          </cell>
          <cell r="E109">
            <v>1010264.1488719999</v>
          </cell>
        </row>
        <row r="110">
          <cell r="A110" t="str">
            <v>5.32</v>
          </cell>
          <cell r="B110" t="str">
            <v>SUMINISTRO E INSTALACION DE TENSORES PARA CABLE DE ACERO  D=2"</v>
          </cell>
          <cell r="C110" t="str">
            <v>UN</v>
          </cell>
          <cell r="D110" t="str">
            <v>5.32</v>
          </cell>
          <cell r="E110">
            <v>3046396.442999999</v>
          </cell>
        </row>
        <row r="111">
          <cell r="A111" t="str">
            <v>5.33</v>
          </cell>
          <cell r="B111" t="str">
            <v>SUMINISTRO E INSTALACION DE PRENSACABLES DE HIERRO FUNDIDO TIPO PESADO, D=5/8".</v>
          </cell>
          <cell r="C111" t="str">
            <v>UN</v>
          </cell>
          <cell r="D111" t="str">
            <v>5.33</v>
          </cell>
          <cell r="E111">
            <v>6870.1106666666674</v>
          </cell>
        </row>
        <row r="112">
          <cell r="A112" t="str">
            <v>5.34</v>
          </cell>
          <cell r="B112" t="str">
            <v>SUMINISTRO E INSTALACION DE PRENSACABLES DE HIERRO FUNDIDO TIPO PESADO, D=¾"</v>
          </cell>
          <cell r="C112" t="str">
            <v>UN</v>
          </cell>
          <cell r="D112" t="str">
            <v>5.34</v>
          </cell>
          <cell r="E112">
            <v>7604.3682666666682</v>
          </cell>
        </row>
        <row r="113">
          <cell r="A113" t="str">
            <v>5.35</v>
          </cell>
          <cell r="B113" t="str">
            <v>SUMINISTRO E INSTALACION DE PRENSACABLES DE HIERRO FUNDIDO TIPO PESADO, D=7/8"</v>
          </cell>
          <cell r="C113" t="str">
            <v>UN</v>
          </cell>
          <cell r="D113" t="str">
            <v>5.35</v>
          </cell>
          <cell r="E113">
            <v>10124.312466666668</v>
          </cell>
        </row>
        <row r="114">
          <cell r="A114" t="str">
            <v>5.36</v>
          </cell>
          <cell r="B114" t="str">
            <v>SUMINISTRO E INSTALACION DE PRENSACABLES DE HIERRO FUNDIDO TIPO PESADO, D=1"</v>
          </cell>
          <cell r="C114" t="str">
            <v>UN</v>
          </cell>
          <cell r="D114" t="str">
            <v>5.36</v>
          </cell>
          <cell r="E114">
            <v>11251.258466666666</v>
          </cell>
        </row>
        <row r="115">
          <cell r="A115" t="str">
            <v>5.37</v>
          </cell>
          <cell r="B115" t="str">
            <v>SUMINISTRO E INSTALACION DE PRENSACABLES DE HIERRO FUNDIDO TIPO PESADO, D=1-¼"</v>
          </cell>
          <cell r="C115" t="str">
            <v>UN</v>
          </cell>
          <cell r="D115" t="str">
            <v>5.37</v>
          </cell>
          <cell r="E115">
            <v>19511.269199999999</v>
          </cell>
        </row>
        <row r="116">
          <cell r="A116" t="str">
            <v>5.38</v>
          </cell>
          <cell r="B116" t="str">
            <v>SUMINISTRO E INSTALACION DE PRENSACABLES DE HIERRO FUNDIDO TIPO PESADO, D=2"</v>
          </cell>
          <cell r="C116" t="str">
            <v>UN</v>
          </cell>
          <cell r="D116" t="str">
            <v>5.38</v>
          </cell>
          <cell r="E116">
            <v>31116.876666666667</v>
          </cell>
        </row>
        <row r="117">
          <cell r="A117" t="str">
            <v>5.39</v>
          </cell>
          <cell r="B117" t="str">
            <v>BARANDA DE CONCRETO 1,05*0,35</v>
          </cell>
          <cell r="C117" t="str">
            <v>ML</v>
          </cell>
          <cell r="D117" t="str">
            <v>5.39</v>
          </cell>
          <cell r="E117">
            <v>157522.18828</v>
          </cell>
        </row>
        <row r="118">
          <cell r="A118" t="str">
            <v>5.40</v>
          </cell>
          <cell r="B118" t="str">
            <v xml:space="preserve">BARANDA METÁLICA TUBO GALVANIZADO DE 2", INCLUYE ANTICORROSIVO Y PINTURA </v>
          </cell>
          <cell r="C118" t="str">
            <v>ML</v>
          </cell>
          <cell r="D118" t="str">
            <v>5.40</v>
          </cell>
          <cell r="E118">
            <v>172861.3175</v>
          </cell>
        </row>
        <row r="119">
          <cell r="A119" t="str">
            <v>5.41</v>
          </cell>
          <cell r="B119" t="str">
            <v>BARANDA METÁLICA TUBO GALVANIZADO DE 3", INCLUYE ANTICORROSIVO Y PINTURA</v>
          </cell>
          <cell r="C119" t="str">
            <v>ML</v>
          </cell>
          <cell r="D119" t="str">
            <v>5.41</v>
          </cell>
          <cell r="E119">
            <v>209776.2677142857</v>
          </cell>
        </row>
        <row r="120">
          <cell r="A120" t="str">
            <v>5.42</v>
          </cell>
          <cell r="B120" t="str">
            <v>BARANDA METÁLICA TUBO GALVANIZADO DE 4", INCLUYE ANTICORROSIVO Y PINTURA</v>
          </cell>
          <cell r="C120" t="str">
            <v>ML</v>
          </cell>
          <cell r="D120" t="str">
            <v>5.42</v>
          </cell>
          <cell r="E120">
            <v>246688.86666666667</v>
          </cell>
        </row>
        <row r="121">
          <cell r="A121">
            <v>6</v>
          </cell>
          <cell r="B121" t="str">
            <v>AFIRMADO</v>
          </cell>
          <cell r="C121">
            <v>0</v>
          </cell>
          <cell r="D121">
            <v>0</v>
          </cell>
          <cell r="E121">
            <v>0</v>
          </cell>
        </row>
        <row r="122">
          <cell r="A122" t="str">
            <v>6.1</v>
          </cell>
          <cell r="B122" t="str">
            <v>LOCALIZACIÓN Y REPLANTEO VIAS RURALES</v>
          </cell>
          <cell r="C122" t="str">
            <v>KM</v>
          </cell>
          <cell r="D122" t="str">
            <v>6.1</v>
          </cell>
          <cell r="E122">
            <v>1529277.3399999999</v>
          </cell>
        </row>
        <row r="123">
          <cell r="A123" t="str">
            <v>6.2</v>
          </cell>
          <cell r="B123" t="str">
            <v>LOCALIZACIÓN Y REPLANTEO VIAS URBANAS</v>
          </cell>
          <cell r="C123" t="str">
            <v>KM</v>
          </cell>
          <cell r="D123" t="str">
            <v>6.2</v>
          </cell>
          <cell r="E123">
            <v>1936800.8195238095</v>
          </cell>
        </row>
        <row r="124">
          <cell r="A124" t="str">
            <v>6.3</v>
          </cell>
          <cell r="B124" t="str">
            <v xml:space="preserve">CONFORMACIÓN Y COMPACTACIÓN DE LA SUBRASANTE </v>
          </cell>
          <cell r="C124" t="str">
            <v>M2</v>
          </cell>
          <cell r="D124" t="str">
            <v>6.3</v>
          </cell>
          <cell r="E124">
            <v>471.95704583333338</v>
          </cell>
        </row>
        <row r="125">
          <cell r="A125" t="str">
            <v>6.4</v>
          </cell>
          <cell r="B125" t="str">
            <v>MEJORAMIENTO DE LA SUBRASANTE, INVOLUCRA SUELO EXISTENTE</v>
          </cell>
          <cell r="C125" t="str">
            <v>M2</v>
          </cell>
          <cell r="D125" t="str">
            <v>6.4</v>
          </cell>
          <cell r="E125">
            <v>471.95704583333338</v>
          </cell>
        </row>
        <row r="126">
          <cell r="A126" t="str">
            <v>6.5</v>
          </cell>
          <cell r="B126" t="str">
            <v>MEJORAMIENTO DE LA SUBRASANTE, ADICIONANDO MATERIAL</v>
          </cell>
          <cell r="C126" t="str">
            <v>M3</v>
          </cell>
          <cell r="D126" t="str">
            <v>6.5</v>
          </cell>
          <cell r="E126">
            <v>12462.103023809523</v>
          </cell>
        </row>
        <row r="127">
          <cell r="A127" t="str">
            <v>6.6</v>
          </cell>
          <cell r="B127" t="str">
            <v>SUMINISTRO, EXTENDIDA  DE MATERIAL SELECCIONADO PARA AFIRMADO SIN COMPACTAR, INCLUYE ACARREO LIBRE 10 KM</v>
          </cell>
          <cell r="C127" t="str">
            <v>M3</v>
          </cell>
          <cell r="D127" t="str">
            <v>6.6</v>
          </cell>
          <cell r="E127">
            <v>27901.353124999994</v>
          </cell>
        </row>
        <row r="128">
          <cell r="A128" t="str">
            <v>6.7</v>
          </cell>
          <cell r="B128" t="str">
            <v>SUMINISTRO, EXTENDIDA  Y COMPACTACIÓN MECÁNICA DE MATERIAL SELECCIONADO PARA AFIRMADO, INCLUYE ACARREO LIBRE 10 KM</v>
          </cell>
          <cell r="C128" t="str">
            <v>M3</v>
          </cell>
          <cell r="D128" t="str">
            <v>6.7</v>
          </cell>
          <cell r="E128">
            <v>38228.060833333344</v>
          </cell>
        </row>
        <row r="129">
          <cell r="A129" t="str">
            <v>6.8</v>
          </cell>
          <cell r="B129" t="str">
            <v>AFIRMADO ESTABILIZADO CON CEMENTO, INCLUYE ACARREO LIBRE 10 KM</v>
          </cell>
          <cell r="C129" t="str">
            <v>M3</v>
          </cell>
          <cell r="D129" t="str">
            <v>6.8</v>
          </cell>
          <cell r="E129">
            <v>73121.238666666657</v>
          </cell>
        </row>
        <row r="130">
          <cell r="A130" t="str">
            <v>6.9</v>
          </cell>
          <cell r="B130" t="str">
            <v>AFIRMADO ESTABILIZADO CON CAL, INCLUYE ACARREO LIBRE 10 KM</v>
          </cell>
          <cell r="C130" t="str">
            <v>M3</v>
          </cell>
          <cell r="D130" t="str">
            <v>6.9</v>
          </cell>
          <cell r="E130">
            <v>100309.81199999998</v>
          </cell>
        </row>
        <row r="131">
          <cell r="A131" t="str">
            <v>6.10</v>
          </cell>
          <cell r="B131" t="str">
            <v>REPARACIÓN BACHES EN AFIRMADO, INCLUYE ACARREO LIBRE 10 KM</v>
          </cell>
          <cell r="C131" t="str">
            <v>M3</v>
          </cell>
          <cell r="D131" t="str">
            <v>6.10</v>
          </cell>
          <cell r="E131">
            <v>68434.86083333334</v>
          </cell>
        </row>
        <row r="132">
          <cell r="A132">
            <v>7</v>
          </cell>
          <cell r="B132" t="str">
            <v>PAVIMENTACION</v>
          </cell>
          <cell r="C132">
            <v>0</v>
          </cell>
          <cell r="D132">
            <v>0</v>
          </cell>
          <cell r="E132">
            <v>0</v>
          </cell>
        </row>
        <row r="133">
          <cell r="A133" t="str">
            <v>7.1</v>
          </cell>
          <cell r="B133" t="str">
            <v>CUNETEO, PERFILADO Y COMPACTACIÓN DE LA BANCA EXISTENTE. (TRABAJO PREVIO A PAVIMENTACIÓN).</v>
          </cell>
          <cell r="C133" t="str">
            <v>KM</v>
          </cell>
          <cell r="D133" t="str">
            <v>7.1</v>
          </cell>
          <cell r="E133">
            <v>887723.40686274506</v>
          </cell>
        </row>
        <row r="134">
          <cell r="A134" t="str">
            <v>7.2</v>
          </cell>
          <cell r="B134" t="str">
            <v>PEDRAPLÉN COMPACTO</v>
          </cell>
          <cell r="C134" t="str">
            <v>M3</v>
          </cell>
          <cell r="D134" t="str">
            <v>7.2</v>
          </cell>
          <cell r="E134">
            <v>77883.475952380963</v>
          </cell>
        </row>
        <row r="135">
          <cell r="A135" t="str">
            <v>7.3</v>
          </cell>
          <cell r="B135" t="str">
            <v>PEDRAPLÉN SUELTO</v>
          </cell>
          <cell r="C135" t="str">
            <v>M3</v>
          </cell>
          <cell r="D135" t="str">
            <v>7.3</v>
          </cell>
          <cell r="E135">
            <v>59997.679871323526</v>
          </cell>
        </row>
        <row r="136">
          <cell r="A136" t="str">
            <v>7.4</v>
          </cell>
          <cell r="B136" t="str">
            <v>SUMINISTRO EXTENDIDA Y COMPACTACIÓN DE MATERIAL SELECCIONADO PARA  SUBBASE GRANULAR ( INCLUYE ACARREO DE 22 KM)</v>
          </cell>
          <cell r="C136" t="str">
            <v>M3</v>
          </cell>
          <cell r="D136" t="str">
            <v>7.4</v>
          </cell>
          <cell r="E136">
            <v>69149.174200000009</v>
          </cell>
        </row>
        <row r="137">
          <cell r="A137" t="str">
            <v>7.5</v>
          </cell>
          <cell r="B137" t="str">
            <v>SUMINISTRO EXTENDIDA Y COMPACTACIÓN DE MATERIAL SELECCIONADO PARA  BASE  GRANULAR ( INCLUYE ACARREO DE 22 KM)</v>
          </cell>
          <cell r="C137" t="str">
            <v>M3</v>
          </cell>
          <cell r="D137" t="str">
            <v>7.5</v>
          </cell>
          <cell r="E137">
            <v>92588.924824999995</v>
          </cell>
        </row>
        <row r="138">
          <cell r="A138" t="str">
            <v>7.6</v>
          </cell>
          <cell r="B138" t="str">
            <v>REPOSICIÓN, EXTENDIDA Y COMPACTACIÓN DE MATERIAL DE BASE GRANULAR PARA REPARCHEO PUEST EN OBRA</v>
          </cell>
          <cell r="C138" t="str">
            <v>M3</v>
          </cell>
          <cell r="D138" t="str">
            <v>7.6</v>
          </cell>
          <cell r="E138">
            <v>98437.135575000008</v>
          </cell>
        </row>
        <row r="139">
          <cell r="A139" t="str">
            <v>-</v>
          </cell>
          <cell r="B139" t="str">
            <v>PAVIMENTO RIGIDO</v>
          </cell>
          <cell r="C139">
            <v>0</v>
          </cell>
          <cell r="D139">
            <v>0</v>
          </cell>
          <cell r="E139">
            <v>0</v>
          </cell>
        </row>
        <row r="140">
          <cell r="A140" t="str">
            <v>7.8</v>
          </cell>
          <cell r="B140" t="str">
            <v xml:space="preserve">DEMOLICIÓN DE ANDENES Y RETIRO </v>
          </cell>
          <cell r="C140" t="str">
            <v>M2</v>
          </cell>
          <cell r="D140" t="str">
            <v>7.8</v>
          </cell>
          <cell r="E140">
            <v>9195.1165485312904</v>
          </cell>
        </row>
        <row r="141">
          <cell r="A141" t="str">
            <v>7.9</v>
          </cell>
          <cell r="B141" t="str">
            <v>DEMOLICIÓN DE PAVIMENTO RÍGIDO Y RETIRO</v>
          </cell>
          <cell r="C141" t="str">
            <v>M3</v>
          </cell>
          <cell r="D141" t="str">
            <v>7.9</v>
          </cell>
          <cell r="E141">
            <v>92966.342307692321</v>
          </cell>
        </row>
        <row r="142">
          <cell r="A142" t="str">
            <v>7.10</v>
          </cell>
          <cell r="B142" t="str">
            <v>DEMOLICIÓN DE SARDINELES Y RETIRO</v>
          </cell>
          <cell r="C142" t="str">
            <v>M3</v>
          </cell>
          <cell r="D142" t="str">
            <v>7.10</v>
          </cell>
          <cell r="E142">
            <v>74713.421666666662</v>
          </cell>
        </row>
        <row r="143">
          <cell r="A143" t="str">
            <v>7.11</v>
          </cell>
          <cell r="B143" t="str">
            <v>CONCRETO PARA PAVIMENTO RÍGIDO 3500 PSI (INCLUYE JUNTA EN ASFALTO)</v>
          </cell>
          <cell r="C143" t="str">
            <v>M3</v>
          </cell>
          <cell r="D143" t="str">
            <v>7.11</v>
          </cell>
          <cell r="E143">
            <v>496597.09496428561</v>
          </cell>
        </row>
        <row r="144">
          <cell r="A144" t="str">
            <v>7.12</v>
          </cell>
          <cell r="B144" t="str">
            <v>CONCRETO PARA PAVIMENTO RÍGIDO 4000 PSI (INCLUYE JUNTA EN ASFALTO)</v>
          </cell>
          <cell r="C144" t="str">
            <v>M3</v>
          </cell>
          <cell r="D144" t="str">
            <v>7.12</v>
          </cell>
          <cell r="E144">
            <v>514790.88296428567</v>
          </cell>
        </row>
        <row r="145">
          <cell r="A145" t="str">
            <v>7.13</v>
          </cell>
          <cell r="B145" t="str">
            <v>SUMINISTRO, CORTE E INSTALACIÓN ACERO DE TRANSFERENCIA PDR-60 LISO (SEGÚN DISEÑO)</v>
          </cell>
          <cell r="C145" t="str">
            <v>KG</v>
          </cell>
          <cell r="D145" t="str">
            <v>7.13</v>
          </cell>
          <cell r="E145">
            <v>3835.9731499999998</v>
          </cell>
        </row>
        <row r="146">
          <cell r="A146" t="str">
            <v>7.14</v>
          </cell>
          <cell r="B146" t="str">
            <v>SELLADO DE JUNTAS EN PAVIMENTO DE CONCRETO HIDRAULICO (INCLUYE LIMPIEZA, SUMINISTRO E INSTALACION DE FONDO Y SELLANTE)</v>
          </cell>
          <cell r="C146" t="str">
            <v>ML</v>
          </cell>
          <cell r="D146" t="str">
            <v>7.14</v>
          </cell>
          <cell r="E146">
            <v>8831.7131499999996</v>
          </cell>
        </row>
        <row r="147">
          <cell r="A147" t="str">
            <v>7.15</v>
          </cell>
          <cell r="B147" t="str">
            <v>CORTE Y AMPLIACION DE JUNTA EN PAVIMENTO DE CONCRETO HIDRAULICO</v>
          </cell>
          <cell r="C147" t="str">
            <v>ML</v>
          </cell>
          <cell r="D147" t="str">
            <v>7.15</v>
          </cell>
          <cell r="E147">
            <v>5896.1350000000002</v>
          </cell>
        </row>
        <row r="148">
          <cell r="A148" t="str">
            <v>7.16</v>
          </cell>
          <cell r="B148" t="str">
            <v>PAVIMENTO DE ADOQUINES EN CONCRETO</v>
          </cell>
          <cell r="C148" t="str">
            <v>M2</v>
          </cell>
          <cell r="D148" t="str">
            <v>7.16</v>
          </cell>
          <cell r="E148">
            <v>61066.531599999988</v>
          </cell>
        </row>
        <row r="149">
          <cell r="A149" t="str">
            <v>7.17</v>
          </cell>
          <cell r="B149" t="str">
            <v>PAVIMENTO EN ADOQUÍN COLOR</v>
          </cell>
          <cell r="C149" t="str">
            <v>M2</v>
          </cell>
          <cell r="D149" t="str">
            <v>7.17</v>
          </cell>
          <cell r="E149">
            <v>65713.731599999985</v>
          </cell>
        </row>
        <row r="150">
          <cell r="A150" t="str">
            <v>-</v>
          </cell>
          <cell r="B150" t="str">
            <v>PAVIMENTO FLEXIBLE</v>
          </cell>
          <cell r="C150">
            <v>0</v>
          </cell>
          <cell r="D150">
            <v>0</v>
          </cell>
          <cell r="E150">
            <v>0</v>
          </cell>
        </row>
        <row r="151">
          <cell r="A151" t="str">
            <v>7.18</v>
          </cell>
          <cell r="B151" t="str">
            <v>DEMOLICIÓN DE PAVIMENTO FLEXIBLE.</v>
          </cell>
          <cell r="C151" t="str">
            <v>M3</v>
          </cell>
          <cell r="D151" t="str">
            <v>7.18</v>
          </cell>
          <cell r="E151">
            <v>34610.021999999997</v>
          </cell>
        </row>
        <row r="152">
          <cell r="A152" t="str">
            <v>7.19</v>
          </cell>
          <cell r="B152" t="str">
            <v>FRESADO DE PAVIMENTO FLEXIBLE E=5 CMS.</v>
          </cell>
          <cell r="C152" t="str">
            <v>M2</v>
          </cell>
          <cell r="D152" t="str">
            <v>7.19</v>
          </cell>
          <cell r="E152">
            <v>3228.8358333333335</v>
          </cell>
        </row>
        <row r="153">
          <cell r="A153" t="str">
            <v>7.20</v>
          </cell>
          <cell r="B153" t="str">
            <v>CORTE DE PAVIMENTO ASFÁLTICO</v>
          </cell>
          <cell r="C153" t="str">
            <v>ML</v>
          </cell>
          <cell r="D153" t="str">
            <v>7.20</v>
          </cell>
          <cell r="E153">
            <v>1808.05125</v>
          </cell>
        </row>
        <row r="154">
          <cell r="A154" t="str">
            <v>7.21</v>
          </cell>
          <cell r="B154" t="str">
            <v>SELLADO DE JUNTAS CON PAVIMENTO FLEXIBLE (INCLUYE LIMPIEZA, SUMINISTRO E INSTALACION DE FONDO Y EMULSION ASFALTICA CRR-1)</v>
          </cell>
          <cell r="C154" t="str">
            <v>ML</v>
          </cell>
          <cell r="D154" t="str">
            <v>7.21</v>
          </cell>
          <cell r="E154">
            <v>7259.7977499999997</v>
          </cell>
        </row>
        <row r="155">
          <cell r="A155" t="str">
            <v>7.22</v>
          </cell>
          <cell r="B155" t="str">
            <v>GEOTEXTIL PARA PAVIMENTACIÓN Y REPAVIMENTACIÓN</v>
          </cell>
          <cell r="C155" t="str">
            <v>M2</v>
          </cell>
          <cell r="D155" t="str">
            <v>7.22</v>
          </cell>
          <cell r="E155">
            <v>6945.2403999999997</v>
          </cell>
        </row>
        <row r="156">
          <cell r="A156" t="str">
            <v>-</v>
          </cell>
          <cell r="B156" t="str">
            <v>PARCHEO</v>
          </cell>
          <cell r="C156">
            <v>0</v>
          </cell>
          <cell r="D156">
            <v>0</v>
          </cell>
          <cell r="E156">
            <v>0</v>
          </cell>
        </row>
        <row r="157">
          <cell r="A157" t="str">
            <v>7.23</v>
          </cell>
          <cell r="B157" t="str">
            <v>APERTURA MECÁNICA DE CAJA Y RETIRO DE SOBRANTES</v>
          </cell>
          <cell r="C157" t="str">
            <v>M3</v>
          </cell>
          <cell r="D157" t="str">
            <v>7.23</v>
          </cell>
          <cell r="E157">
            <v>60061.429375</v>
          </cell>
        </row>
        <row r="158">
          <cell r="A158" t="str">
            <v>7.24</v>
          </cell>
          <cell r="B158" t="str">
            <v>BARRIDO Y SOPLADO</v>
          </cell>
          <cell r="C158" t="str">
            <v>M2</v>
          </cell>
          <cell r="D158" t="str">
            <v>7.24</v>
          </cell>
          <cell r="E158">
            <v>1591.0205555555558</v>
          </cell>
        </row>
        <row r="159">
          <cell r="A159" t="str">
            <v>7.25</v>
          </cell>
          <cell r="B159" t="str">
            <v>RIEGO DE LIGA</v>
          </cell>
          <cell r="C159" t="str">
            <v>M2</v>
          </cell>
          <cell r="D159" t="str">
            <v>7.25</v>
          </cell>
          <cell r="E159">
            <v>2209.598375</v>
          </cell>
        </row>
        <row r="160">
          <cell r="A160" t="str">
            <v>7.26</v>
          </cell>
          <cell r="B160" t="str">
            <v>SUMINISTRO, INSTALACIÓN Y COMPACTACIÓN DE MEZCLA ASFÁLTICA  PARA PARCHEO  (INCLUYE ACARREO LIBRE DE 10 KM)</v>
          </cell>
          <cell r="C160" t="str">
            <v>M3</v>
          </cell>
          <cell r="D160" t="str">
            <v>7.26</v>
          </cell>
          <cell r="E160">
            <v>507704.51471794868</v>
          </cell>
        </row>
        <row r="161">
          <cell r="A161" t="str">
            <v>-</v>
          </cell>
          <cell r="B161" t="str">
            <v>CONSTRUCCION DE CARPETAS</v>
          </cell>
          <cell r="C161">
            <v>0</v>
          </cell>
          <cell r="D161">
            <v>0</v>
          </cell>
          <cell r="E161">
            <v>0</v>
          </cell>
        </row>
        <row r="162">
          <cell r="A162" t="str">
            <v>7.27</v>
          </cell>
          <cell r="B162" t="str">
            <v>BASE ESTABILIZADA CON EMULSION ASFALTICA TIPO BEE-1</v>
          </cell>
          <cell r="C162" t="str">
            <v>M3</v>
          </cell>
          <cell r="D162" t="str">
            <v>7.27</v>
          </cell>
          <cell r="E162">
            <v>127376.8475</v>
          </cell>
        </row>
        <row r="163">
          <cell r="A163" t="str">
            <v>7.28</v>
          </cell>
          <cell r="B163" t="str">
            <v>BASE ESTABILIZADA CON CEMENTO PORTLAND</v>
          </cell>
          <cell r="C163" t="str">
            <v>M3</v>
          </cell>
          <cell r="D163" t="str">
            <v>7.28</v>
          </cell>
          <cell r="E163">
            <v>128441.42734285715</v>
          </cell>
        </row>
        <row r="164">
          <cell r="A164" t="str">
            <v>7.29</v>
          </cell>
          <cell r="B164" t="str">
            <v>SELLO ARENA -ASFALTO CON EMULSION CRR-2</v>
          </cell>
          <cell r="C164" t="str">
            <v>M2</v>
          </cell>
          <cell r="D164" t="str">
            <v>7.29</v>
          </cell>
          <cell r="E164">
            <v>3196.1662593749998</v>
          </cell>
        </row>
        <row r="165">
          <cell r="A165" t="str">
            <v>7.30</v>
          </cell>
          <cell r="B165" t="str">
            <v>LECHADA ASFALTICA CON EMULSION CRL-1H, TIPO LA-1</v>
          </cell>
          <cell r="C165" t="str">
            <v>M2</v>
          </cell>
          <cell r="D165" t="str">
            <v>7.30</v>
          </cell>
          <cell r="E165">
            <v>3768.2663504999991</v>
          </cell>
        </row>
        <row r="166">
          <cell r="A166" t="str">
            <v>7.31</v>
          </cell>
          <cell r="B166" t="str">
            <v>LECHADA ASFALTICA CON EMULSION CRL-1H, TIPO LA-2</v>
          </cell>
          <cell r="C166" t="str">
            <v>M2</v>
          </cell>
          <cell r="D166" t="str">
            <v>7.31</v>
          </cell>
          <cell r="E166">
            <v>5851.3737505000008</v>
          </cell>
        </row>
        <row r="167">
          <cell r="A167" t="str">
            <v>7.32</v>
          </cell>
          <cell r="B167" t="str">
            <v>LECHADA ASFALTICA CON EMULSION CRL-1H, TIPO LA-3</v>
          </cell>
          <cell r="C167" t="str">
            <v>M2</v>
          </cell>
          <cell r="D167" t="str">
            <v>7.32</v>
          </cell>
          <cell r="E167">
            <v>6295.1813504999991</v>
          </cell>
        </row>
        <row r="168">
          <cell r="A168" t="str">
            <v>7.33</v>
          </cell>
          <cell r="B168" t="str">
            <v>LECHADA ASFALTICA CON EMULSION CRL-1H, TIPO LA-4</v>
          </cell>
          <cell r="C168" t="str">
            <v>M2</v>
          </cell>
          <cell r="D168" t="str">
            <v>7.33</v>
          </cell>
          <cell r="E168">
            <v>7115.4121505000003</v>
          </cell>
        </row>
        <row r="169">
          <cell r="A169" t="str">
            <v>7.34</v>
          </cell>
          <cell r="B169" t="str">
            <v>LECHADA ASFALTICA CON EMULSION CRL-1HM, TIPO LA-1</v>
          </cell>
          <cell r="C169" t="str">
            <v>M2</v>
          </cell>
          <cell r="D169" t="str">
            <v>7.34</v>
          </cell>
          <cell r="E169">
            <v>3768.2663504999991</v>
          </cell>
        </row>
        <row r="170">
          <cell r="A170" t="str">
            <v>7.35</v>
          </cell>
          <cell r="B170" t="str">
            <v>LECHADA ASFALTICA CON EMULSION CRL-1HM, TIPO LA-2</v>
          </cell>
          <cell r="C170" t="str">
            <v>M2</v>
          </cell>
          <cell r="D170" t="str">
            <v>7.35</v>
          </cell>
          <cell r="E170">
            <v>5851.3737505000008</v>
          </cell>
        </row>
        <row r="171">
          <cell r="A171" t="str">
            <v>7.36</v>
          </cell>
          <cell r="B171" t="str">
            <v>LECHADA ASFALTICA CON EMULSION CRL-1HM, TIPO LA-3</v>
          </cell>
          <cell r="C171" t="str">
            <v>M2</v>
          </cell>
          <cell r="D171" t="str">
            <v>7.36</v>
          </cell>
          <cell r="E171">
            <v>6295.1813504999991</v>
          </cell>
        </row>
        <row r="172">
          <cell r="A172" t="str">
            <v>7.37</v>
          </cell>
          <cell r="B172" t="str">
            <v>LECHADA ASFALTICA CON EMULSION CRL-1HM, TIPO LA-4</v>
          </cell>
          <cell r="C172" t="str">
            <v>M2</v>
          </cell>
          <cell r="D172" t="str">
            <v>7.37</v>
          </cell>
          <cell r="E172">
            <v>7136.3245505000004</v>
          </cell>
        </row>
        <row r="173">
          <cell r="A173" t="str">
            <v>7.38</v>
          </cell>
          <cell r="B173" t="str">
            <v>MEZCLA DENSA EN FRIO TIPO MDF-1</v>
          </cell>
          <cell r="C173" t="str">
            <v>M3</v>
          </cell>
          <cell r="D173" t="str">
            <v>7.38</v>
          </cell>
          <cell r="E173">
            <v>432835.21226000006</v>
          </cell>
        </row>
        <row r="174">
          <cell r="A174" t="str">
            <v>7.39</v>
          </cell>
          <cell r="B174" t="str">
            <v>FRESADO DE UN PAVIMENTO ASFALTICO EN ESPESOR DE 10 CM</v>
          </cell>
          <cell r="C174" t="str">
            <v>M2</v>
          </cell>
          <cell r="D174" t="str">
            <v>7.39</v>
          </cell>
          <cell r="E174">
            <v>5633.4977878787886</v>
          </cell>
        </row>
        <row r="175">
          <cell r="A175" t="str">
            <v>7.40</v>
          </cell>
          <cell r="B175" t="str">
            <v>FRESADO DE UN PAVIMENTO ASFALTICO</v>
          </cell>
          <cell r="C175" t="str">
            <v>M3</v>
          </cell>
          <cell r="D175" t="str">
            <v>7.40</v>
          </cell>
          <cell r="E175">
            <v>56569.286785714299</v>
          </cell>
        </row>
        <row r="176">
          <cell r="A176" t="str">
            <v>7.41</v>
          </cell>
          <cell r="B176" t="str">
            <v>PAVIMENTO ASFALTICO RECICLADO EN FRIO EN EL LUGAR CON EMUSION ASFALTICA</v>
          </cell>
          <cell r="C176" t="str">
            <v>M3</v>
          </cell>
          <cell r="D176" t="str">
            <v>7.41</v>
          </cell>
          <cell r="E176">
            <v>181890.29900909093</v>
          </cell>
        </row>
        <row r="177">
          <cell r="A177" t="str">
            <v>7.42</v>
          </cell>
          <cell r="B177" t="str">
            <v>MEZCLA ASFALTICA RECICLADA EN CALIENTE TIPO MDC-2</v>
          </cell>
          <cell r="C177" t="str">
            <v>M3</v>
          </cell>
          <cell r="D177" t="str">
            <v>7.42</v>
          </cell>
          <cell r="E177">
            <v>131358.23121527777</v>
          </cell>
        </row>
        <row r="178">
          <cell r="A178" t="str">
            <v>7.43</v>
          </cell>
          <cell r="B178" t="str">
            <v>DILATACION EN ADOQUIN</v>
          </cell>
          <cell r="C178" t="str">
            <v>ML</v>
          </cell>
          <cell r="D178" t="str">
            <v>7.43</v>
          </cell>
          <cell r="E178">
            <v>11733.534555555554</v>
          </cell>
        </row>
        <row r="179">
          <cell r="A179" t="str">
            <v>7.44</v>
          </cell>
          <cell r="B179" t="str">
            <v>CONSTRUCCION PLACA HUELLA CONCRETO 24.5 MPa - (3500 PSI)</v>
          </cell>
          <cell r="C179" t="str">
            <v>M3</v>
          </cell>
          <cell r="D179" t="str">
            <v>7.44</v>
          </cell>
          <cell r="E179">
            <v>582398.35409666668</v>
          </cell>
        </row>
        <row r="180">
          <cell r="A180" t="str">
            <v>7.45</v>
          </cell>
          <cell r="B180" t="str">
            <v>SUMINISTRO, INSTALACION Y COMPACTACION DE ASFALTO NATURAL  (ASFALTITA)</v>
          </cell>
          <cell r="C180" t="str">
            <v>M3</v>
          </cell>
          <cell r="D180" t="str">
            <v>7.45</v>
          </cell>
          <cell r="E180">
            <v>333863.19843749993</v>
          </cell>
        </row>
        <row r="181">
          <cell r="A181" t="str">
            <v>7.46</v>
          </cell>
          <cell r="B181" t="str">
            <v>IMPRIMACION</v>
          </cell>
          <cell r="C181" t="str">
            <v>M2</v>
          </cell>
          <cell r="D181" t="str">
            <v>7.46</v>
          </cell>
          <cell r="E181">
            <v>1879.5019500000001</v>
          </cell>
        </row>
        <row r="182">
          <cell r="A182" t="str">
            <v>7.47</v>
          </cell>
          <cell r="B182" t="str">
            <v>CONSTRUCCION DE CARPETA ASFALTICA EN CALIENTE MDC -BASE, INCLUYE BARRIDO, SUMINISTRO Y COMPATACION ( INCLUYE ACARREO LIBRE DE 10 KM)</v>
          </cell>
          <cell r="C182" t="str">
            <v>M3</v>
          </cell>
          <cell r="D182" t="str">
            <v>7.47</v>
          </cell>
          <cell r="E182">
            <v>501203.96709890105</v>
          </cell>
        </row>
        <row r="183">
          <cell r="A183" t="str">
            <v>7.48</v>
          </cell>
          <cell r="B183" t="str">
            <v>CONSTRUCCIÓN DE CARPETA ASFÁLTICA EN CALIENTE MDC - INTERMEDIA, INCLUYE BARRIDO, SUMINISTRO Y COMPACTACIÓN ( INCLUYE ACARREO LIBRE DE 10 KM)</v>
          </cell>
          <cell r="C183" t="str">
            <v>M3</v>
          </cell>
          <cell r="D183" t="str">
            <v>7.48</v>
          </cell>
          <cell r="E183">
            <v>501203.96709890105</v>
          </cell>
        </row>
        <row r="184">
          <cell r="A184" t="str">
            <v>7.49</v>
          </cell>
          <cell r="B184" t="str">
            <v xml:space="preserve">CONSTRUCCIÓN DE CARPETA ASFÁLTICA EN CALIENTE MDC - RODADURA, INCLUYE BARRIDO, SUMINISTRO Y COMPACTACIÓN ( INCLUYE ACARREO LIBRE DE 10 KM) </v>
          </cell>
          <cell r="C184" t="str">
            <v>M3</v>
          </cell>
          <cell r="D184" t="str">
            <v>7.49</v>
          </cell>
          <cell r="E184">
            <v>508465.21709890105</v>
          </cell>
        </row>
        <row r="185">
          <cell r="A185" t="str">
            <v>7.50</v>
          </cell>
          <cell r="B185" t="str">
            <v xml:space="preserve">CONSTRUCCIÓN TRATAMIENTO SUPERFICIAL SIMPLE SEGÚN NORMA I.N.V. </v>
          </cell>
          <cell r="C185" t="str">
            <v>M2</v>
          </cell>
          <cell r="D185" t="str">
            <v>7.50</v>
          </cell>
          <cell r="E185">
            <v>5565.5786958333329</v>
          </cell>
        </row>
        <row r="186">
          <cell r="A186" t="str">
            <v>7.51</v>
          </cell>
          <cell r="B186" t="str">
            <v xml:space="preserve">CONSTRUCCIÓN TRATAMIENTO SUPERFICIAL DOBLE SEGÚN NORMA I.N.V </v>
          </cell>
          <cell r="C186" t="str">
            <v>M2</v>
          </cell>
          <cell r="D186" t="str">
            <v>7.51</v>
          </cell>
          <cell r="E186">
            <v>11995.683074025976</v>
          </cell>
        </row>
        <row r="187">
          <cell r="A187" t="str">
            <v>7.52</v>
          </cell>
          <cell r="B187" t="str">
            <v xml:space="preserve">CONSTRUCCIÓN TRATAMIENTO SUPERFICIAL TRIPLE SEGÚN NORMA I.N.V </v>
          </cell>
          <cell r="C187" t="str">
            <v>M2</v>
          </cell>
          <cell r="D187" t="str">
            <v>7.52</v>
          </cell>
          <cell r="E187">
            <v>18546.902587499993</v>
          </cell>
        </row>
        <row r="188">
          <cell r="A188" t="str">
            <v>7.53</v>
          </cell>
          <cell r="B188" t="str">
            <v>CONSTRUCCIÓN DE CARPETA CON ASFALTOS NATURALES (ASFALTITA), INCLUYE SUMINISTRO Y COMPACTACIÓN</v>
          </cell>
          <cell r="C188" t="str">
            <v>M3</v>
          </cell>
          <cell r="D188" t="str">
            <v>7.53</v>
          </cell>
          <cell r="E188">
            <v>333863.19843749993</v>
          </cell>
        </row>
        <row r="189">
          <cell r="A189">
            <v>8</v>
          </cell>
          <cell r="B189" t="str">
            <v>SARDINELES Y ANDENES</v>
          </cell>
          <cell r="C189">
            <v>0</v>
          </cell>
          <cell r="D189">
            <v>0</v>
          </cell>
          <cell r="E189">
            <v>0</v>
          </cell>
        </row>
        <row r="190">
          <cell r="A190" t="str">
            <v>8.1</v>
          </cell>
          <cell r="B190" t="str">
            <v>CONSTRUCCIÓN SARDINELES EN CONCRETO DE 2500 PSI.</v>
          </cell>
          <cell r="C190" t="str">
            <v>M3</v>
          </cell>
          <cell r="D190" t="str">
            <v>8.1</v>
          </cell>
          <cell r="E190">
            <v>454752.33689999999</v>
          </cell>
        </row>
        <row r="191">
          <cell r="A191" t="str">
            <v>8.2</v>
          </cell>
          <cell r="B191" t="str">
            <v xml:space="preserve">CONSTRUCCIÓN DE ANDENES EN CONCRETO 2500 PSI. </v>
          </cell>
          <cell r="C191" t="str">
            <v>M3</v>
          </cell>
          <cell r="D191" t="str">
            <v>8.2</v>
          </cell>
          <cell r="E191">
            <v>444771.50673333323</v>
          </cell>
        </row>
        <row r="192">
          <cell r="A192" t="str">
            <v>8.3</v>
          </cell>
          <cell r="B192" t="str">
            <v>INSTALACIÓN DE SARDINEL PREFABRICADO A-10 (800X200X500mm), INCLUYE MORTERO DE PEGA</v>
          </cell>
          <cell r="C192" t="str">
            <v>ML</v>
          </cell>
          <cell r="D192" t="str">
            <v>8.3</v>
          </cell>
          <cell r="E192">
            <v>50704.856056851844</v>
          </cell>
        </row>
        <row r="193">
          <cell r="A193">
            <v>9</v>
          </cell>
          <cell r="B193" t="str">
            <v>MANTENIMIENTO</v>
          </cell>
          <cell r="C193">
            <v>0</v>
          </cell>
          <cell r="D193">
            <v>0</v>
          </cell>
          <cell r="E193">
            <v>0</v>
          </cell>
        </row>
        <row r="194">
          <cell r="A194" t="str">
            <v>9.1</v>
          </cell>
          <cell r="B194" t="str">
            <v>REMOCIÓN DE DERRUMBES</v>
          </cell>
          <cell r="C194" t="str">
            <v>M3</v>
          </cell>
          <cell r="D194" t="str">
            <v>9.1</v>
          </cell>
          <cell r="E194">
            <v>9769.2857499999973</v>
          </cell>
        </row>
        <row r="195">
          <cell r="A195" t="str">
            <v>9.2</v>
          </cell>
          <cell r="B195" t="str">
            <v>CUNETEO Y PERFILADO DE LA BANCA EXISTENTE (EN MANTENIMIENTO VIAL)</v>
          </cell>
          <cell r="C195" t="str">
            <v>KM</v>
          </cell>
          <cell r="D195" t="str">
            <v>9.2</v>
          </cell>
          <cell r="E195">
            <v>528074.40625</v>
          </cell>
        </row>
        <row r="196">
          <cell r="A196" t="str">
            <v>9.3</v>
          </cell>
          <cell r="B196" t="str">
            <v>CARGUE Y TRANSPORTE DE MATERIALES SUELTOS PRODUCTO DE SOBRANTES Y/O DERRUMBES (INCLUYE TRANSPORTE 10KM.)</v>
          </cell>
          <cell r="C196" t="str">
            <v>M3</v>
          </cell>
          <cell r="D196" t="str">
            <v>9.3</v>
          </cell>
          <cell r="E196">
            <v>15329.406406249998</v>
          </cell>
        </row>
        <row r="197">
          <cell r="A197" t="str">
            <v>9.4</v>
          </cell>
          <cell r="B197" t="str">
            <v>ESCARIFICACIÓN, MEZCLADO, CONFORMACIÓN Y COMPACTACIÓN DE SUBBASE Y/O BASE.</v>
          </cell>
          <cell r="C197" t="str">
            <v>KM</v>
          </cell>
          <cell r="D197" t="str">
            <v>9.4</v>
          </cell>
          <cell r="E197">
            <v>4712935.2195046442</v>
          </cell>
        </row>
        <row r="198">
          <cell r="A198" t="str">
            <v>9.5</v>
          </cell>
          <cell r="B198" t="str">
            <v>ROCERÍA A CADA LADO DE LA VÍA Y/O ZONAS NECESARIAS PARA BUENA VISIBILIDAD, INCLUYE RETIRO DE SOBRANTES 10 KM</v>
          </cell>
          <cell r="C198" t="str">
            <v>HA</v>
          </cell>
          <cell r="D198" t="str">
            <v>9.5</v>
          </cell>
          <cell r="E198">
            <v>404243.25869565218</v>
          </cell>
        </row>
        <row r="199">
          <cell r="A199" t="str">
            <v>9.6</v>
          </cell>
          <cell r="B199" t="str">
            <v>CONSTRUCCIÓN MANUAL DE CUNETAS EN TIERRA</v>
          </cell>
          <cell r="C199" t="str">
            <v>ML</v>
          </cell>
          <cell r="D199" t="str">
            <v>9.6</v>
          </cell>
          <cell r="E199">
            <v>1970.2191666666668</v>
          </cell>
        </row>
        <row r="200">
          <cell r="A200" t="str">
            <v>9.7</v>
          </cell>
          <cell r="B200" t="str">
            <v>LIMPIEZA DE CUNETAS EN TIERRA CON RECTIFICACIÓN DE SALIDAS Y DESCOLES, INCLUYE RETIRO DE SOBRANTES FUERA DE LA ZONA DE LA VÍA (INCLUYE ACARREO LIBRE DE 10KM)</v>
          </cell>
          <cell r="C200" t="str">
            <v>ML</v>
          </cell>
          <cell r="D200" t="str">
            <v>9.7</v>
          </cell>
          <cell r="E200">
            <v>10690.306157738094</v>
          </cell>
        </row>
        <row r="201">
          <cell r="A201" t="str">
            <v>9.8</v>
          </cell>
          <cell r="B201" t="str">
            <v>LIMPIEZA DE ALCANTARILLAS CON DIÁMETRO MENOR O IGUAL A 36", INCLUYE RECTIFICACIÓN DE DESCOLES CON RETIRO DE SOBRANTES Y OBSTÁCULOS ACARREO LIBRE DE 10 KM</v>
          </cell>
          <cell r="C201" t="str">
            <v>UN</v>
          </cell>
          <cell r="D201" t="str">
            <v>9.8</v>
          </cell>
          <cell r="E201">
            <v>184710.06388888889</v>
          </cell>
        </row>
        <row r="202">
          <cell r="A202" t="str">
            <v>9.9</v>
          </cell>
          <cell r="B202" t="str">
            <v>DEMOLICIÓN DE ALCANTARILLAS DE 36".</v>
          </cell>
          <cell r="C202" t="str">
            <v>ML</v>
          </cell>
          <cell r="D202" t="str">
            <v>9.9</v>
          </cell>
          <cell r="E202">
            <v>37218.263000000006</v>
          </cell>
        </row>
        <row r="203">
          <cell r="A203" t="str">
            <v>9.10</v>
          </cell>
          <cell r="B203" t="str">
            <v>DEMOLICIÓN DE ALCANTARILLAS DE 24"</v>
          </cell>
          <cell r="C203" t="str">
            <v>ML</v>
          </cell>
          <cell r="D203" t="str">
            <v>9.10</v>
          </cell>
          <cell r="E203">
            <v>24924.759285714284</v>
          </cell>
        </row>
        <row r="204">
          <cell r="A204" t="str">
            <v>9.11</v>
          </cell>
          <cell r="B204" t="str">
            <v>DEMOLICIÓN DE CAJAS Y CABEZOTES, INCLUYE RETIRO</v>
          </cell>
          <cell r="C204" t="str">
            <v>M3</v>
          </cell>
          <cell r="D204" t="str">
            <v>9.11</v>
          </cell>
          <cell r="E204">
            <v>91985.514999999999</v>
          </cell>
        </row>
        <row r="205">
          <cell r="A205" t="str">
            <v>9.12</v>
          </cell>
          <cell r="B205" t="str">
            <v>LIMPIEZA DE PONTONES Y BOX-COULVERT, INCLUYE RECTIFICACIÓN DE DESCOLES CON RETIRO DE SOBRANTES Y OBSTÁCULOS ACARREO LIBRE DE 10 KM</v>
          </cell>
          <cell r="C205" t="str">
            <v>UN</v>
          </cell>
          <cell r="D205" t="str">
            <v>9.12</v>
          </cell>
          <cell r="E205">
            <v>216370.72750000001</v>
          </cell>
        </row>
        <row r="206">
          <cell r="A206" t="str">
            <v>9.13</v>
          </cell>
          <cell r="B206" t="str">
            <v>LIMPIEZA DE CUNETAS REVESTIDAS CON RECTIFICACIÓN DE SALIDAS Y DESCOLES, INCLUYE RETIRO DE SOBRANTES FUERA DE LA ZONA DE LA VÍA (INCLUYE ACARREO LIBRE DE 10 KM)</v>
          </cell>
          <cell r="C206" t="str">
            <v>ML</v>
          </cell>
          <cell r="D206" t="str">
            <v>9.13</v>
          </cell>
          <cell r="E206">
            <v>2358.4539999999997</v>
          </cell>
        </row>
        <row r="207">
          <cell r="A207">
            <v>10</v>
          </cell>
          <cell r="B207" t="str">
            <v>SEÑALIZACION Y DEMARCACION</v>
          </cell>
          <cell r="C207">
            <v>0</v>
          </cell>
          <cell r="D207">
            <v>0</v>
          </cell>
          <cell r="E207">
            <v>0</v>
          </cell>
        </row>
        <row r="208">
          <cell r="A208" t="str">
            <v>-</v>
          </cell>
          <cell r="B208" t="str">
            <v>SEÑALES VERTICALES (SP, SR, SI)</v>
          </cell>
          <cell r="C208">
            <v>0</v>
          </cell>
          <cell r="D208">
            <v>0</v>
          </cell>
          <cell r="E208">
            <v>0</v>
          </cell>
        </row>
        <row r="209">
          <cell r="A209" t="str">
            <v>10.1</v>
          </cell>
          <cell r="B209" t="str">
            <v>SEÑALES DE TRÁNSITO GRUPO 1 (.75X.75) NORMA INV. SUMINISTRO E INSTALACION. INCLUYE POSTE O PARAL VERTICAL</v>
          </cell>
          <cell r="C209" t="str">
            <v>UN</v>
          </cell>
          <cell r="D209" t="str">
            <v>10.1</v>
          </cell>
          <cell r="E209">
            <v>224993.20047000004</v>
          </cell>
        </row>
        <row r="210">
          <cell r="A210" t="str">
            <v>10.2</v>
          </cell>
          <cell r="B210" t="str">
            <v>SEÑALES DE TRÁNSITO GRUPO 2 (1.20X0.40) NORMA INV. SUMINISTRO E INSTALACION. INCLUYE POSTE O PARAL VERTICAL</v>
          </cell>
          <cell r="C210" t="str">
            <v>UN</v>
          </cell>
          <cell r="D210" t="str">
            <v>10.2</v>
          </cell>
          <cell r="E210">
            <v>252651.38304600003</v>
          </cell>
        </row>
        <row r="211">
          <cell r="A211" t="str">
            <v>10.3</v>
          </cell>
          <cell r="B211" t="str">
            <v>SEÑALES DE TRÁNSITO GRUPO 3 (SP-54 LA FÉRREA) NORMA INV. SUMINISTRO E INSTALACION. INCLUYE POSTE O PARAL VERTICAL</v>
          </cell>
          <cell r="C211" t="str">
            <v>UN</v>
          </cell>
          <cell r="D211" t="str">
            <v>10.3</v>
          </cell>
          <cell r="E211">
            <v>283740.58563666657</v>
          </cell>
        </row>
        <row r="212">
          <cell r="A212" t="str">
            <v>10.4</v>
          </cell>
          <cell r="B212" t="str">
            <v>SEÑALES DE TRÁNSITO GRUPO 4 (DELINEADORES DE CURVA) NORMA INV. SUMINISTRO E INSTALACION. INCLUYE POSTE O PARAL VERTICAL</v>
          </cell>
          <cell r="C212" t="str">
            <v>UN</v>
          </cell>
          <cell r="D212" t="str">
            <v>10.4</v>
          </cell>
          <cell r="E212">
            <v>257647.12304600002</v>
          </cell>
        </row>
        <row r="213">
          <cell r="A213" t="str">
            <v>10.5</v>
          </cell>
          <cell r="B213" t="str">
            <v>SEÑALES DE TRÁNSITO GRUPO 5 (INFORMATIVAS) NORMA INV.  SUMINISTRO E INSTALACION. INCLUYE POSTES (2) O PARALES VERTICALES</v>
          </cell>
          <cell r="C213" t="str">
            <v>UN</v>
          </cell>
          <cell r="D213" t="str">
            <v>10.5</v>
          </cell>
          <cell r="E213">
            <v>445586.66821266658</v>
          </cell>
        </row>
        <row r="214">
          <cell r="A214" t="str">
            <v>10.6</v>
          </cell>
          <cell r="B214" t="str">
            <v>DESMONTE Y REINSTALACION DE SEÑALES VIALES (INCLUYE DADO DE ANCLAJE)</v>
          </cell>
          <cell r="C214" t="str">
            <v>UN</v>
          </cell>
          <cell r="D214" t="str">
            <v>10.6</v>
          </cell>
          <cell r="E214">
            <v>33179.468614999998</v>
          </cell>
        </row>
        <row r="215">
          <cell r="A215" t="str">
            <v>-</v>
          </cell>
          <cell r="B215" t="str">
            <v>SEÑALIZACIÓN HORIZONTAL</v>
          </cell>
          <cell r="C215">
            <v>0</v>
          </cell>
          <cell r="D215">
            <v>0</v>
          </cell>
          <cell r="E215">
            <v>0</v>
          </cell>
        </row>
        <row r="216">
          <cell r="A216" t="str">
            <v>10.7</v>
          </cell>
          <cell r="B216" t="str">
            <v>LÍNEA TIPO L-1 CONTINUAS Y DISCONTINUAS DE 12 CMS, EFECTIVAMENTE APLICADA, INCLUYE COSTOS DE SUMINISTRO, TRANSPORTE, ALMACENAMIENTO, DESPERDICIOS Y APLICACIÓN</v>
          </cell>
          <cell r="C216" t="str">
            <v>ML</v>
          </cell>
          <cell r="D216" t="str">
            <v>10.7</v>
          </cell>
          <cell r="E216">
            <v>1217.3122562499998</v>
          </cell>
        </row>
        <row r="217">
          <cell r="A217" t="str">
            <v>10.8</v>
          </cell>
          <cell r="B217" t="str">
            <v>BORRADO LÍNEA DE 12 CMS.</v>
          </cell>
          <cell r="C217" t="str">
            <v>ML</v>
          </cell>
          <cell r="D217" t="str">
            <v>10.8</v>
          </cell>
          <cell r="E217">
            <v>2407.1043749999999</v>
          </cell>
        </row>
        <row r="218">
          <cell r="A218" t="str">
            <v>10.9</v>
          </cell>
          <cell r="B218" t="str">
            <v>LÍNEA DE PARE TIPO L-4 DE 60 CM X 7.0 MTS.</v>
          </cell>
          <cell r="C218" t="str">
            <v>M2</v>
          </cell>
          <cell r="D218" t="str">
            <v>10.9</v>
          </cell>
          <cell r="E218">
            <v>14109.131559999998</v>
          </cell>
        </row>
        <row r="219">
          <cell r="A219" t="str">
            <v>10.10</v>
          </cell>
          <cell r="B219" t="str">
            <v>LÍNEA TIPO L-8 PASO A NIVEL DE FERROCARRIL</v>
          </cell>
          <cell r="C219" t="str">
            <v>M2</v>
          </cell>
          <cell r="D219" t="str">
            <v>10.10</v>
          </cell>
          <cell r="E219">
            <v>14109.131559999998</v>
          </cell>
        </row>
        <row r="220">
          <cell r="A220" t="str">
            <v>10.11</v>
          </cell>
          <cell r="B220" t="str">
            <v>FLECHAS DIRECCIONALES TIPO A Y B</v>
          </cell>
          <cell r="C220" t="str">
            <v>M2</v>
          </cell>
          <cell r="D220" t="str">
            <v>10.11</v>
          </cell>
          <cell r="E220">
            <v>14624.987357142858</v>
          </cell>
        </row>
        <row r="221">
          <cell r="A221" t="str">
            <v>10.12</v>
          </cell>
          <cell r="B221" t="str">
            <v>FLECHA DIRECCIONAL TIPO C</v>
          </cell>
          <cell r="C221" t="str">
            <v>M2</v>
          </cell>
          <cell r="D221" t="str">
            <v>10.12</v>
          </cell>
          <cell r="E221">
            <v>15399.901041666666</v>
          </cell>
        </row>
        <row r="222">
          <cell r="A222" t="str">
            <v>10.13</v>
          </cell>
          <cell r="B222" t="str">
            <v>FLECHA DIRECCIONAL TIPO D</v>
          </cell>
          <cell r="C222" t="str">
            <v>M2</v>
          </cell>
          <cell r="D222" t="str">
            <v>10.13</v>
          </cell>
          <cell r="E222">
            <v>15256.266069230769</v>
          </cell>
        </row>
        <row r="223">
          <cell r="A223" t="str">
            <v>10.14</v>
          </cell>
          <cell r="B223" t="str">
            <v>LÍNEA TIPO L-6, PASOS PEATONALES 40 CM X 4.0 MTS.</v>
          </cell>
          <cell r="C223" t="str">
            <v>M2</v>
          </cell>
          <cell r="D223" t="str">
            <v>10.14</v>
          </cell>
          <cell r="E223">
            <v>17027.921699999999</v>
          </cell>
        </row>
        <row r="224">
          <cell r="A224" t="str">
            <v>10.15</v>
          </cell>
          <cell r="B224" t="str">
            <v xml:space="preserve">DEMARCACIÓN DE ISLETAS CON PINTURA PLÁSTICA EN FRÍO DE DOS COMPONENTES, CON MICRO ESFERAS DE VIDRIO. </v>
          </cell>
          <cell r="C224" t="str">
            <v>M2</v>
          </cell>
          <cell r="D224" t="str">
            <v>10.15</v>
          </cell>
          <cell r="E224">
            <v>26860.089875000001</v>
          </cell>
        </row>
        <row r="225">
          <cell r="A225" t="str">
            <v>10.16</v>
          </cell>
          <cell r="B225" t="str">
            <v>SUMINISTRO Y APLICACIÓN PINTURA PARA BORDILLOS Y CABEZOTES DE ALCANTARILLAS Y PONTONES.</v>
          </cell>
          <cell r="C225" t="str">
            <v>M2</v>
          </cell>
          <cell r="D225" t="str">
            <v>10.16</v>
          </cell>
          <cell r="E225">
            <v>24463.804762499996</v>
          </cell>
        </row>
        <row r="226">
          <cell r="A226" t="str">
            <v>10.17</v>
          </cell>
          <cell r="B226" t="str">
            <v>SUMINISTRO Y APLICACION DE PINTURA ACRILICA CON MICROESFERAS, LINEAS CONTINUAS Y DISCONTINUAS, EFECTIVAMENTE APLICADA, INCLUYE COSTOS DE SUMINISTRO, TRANSPORTE, ALMACENAMIENTO, DESPERDICIOS Y APLICACIÓN</v>
          </cell>
          <cell r="C226" t="str">
            <v>ML</v>
          </cell>
          <cell r="D226" t="str">
            <v>10.17</v>
          </cell>
          <cell r="E226">
            <v>1217.3122562499998</v>
          </cell>
        </row>
        <row r="227">
          <cell r="A227" t="str">
            <v>10.18</v>
          </cell>
          <cell r="B227" t="str">
            <v>CONOS DE SEÑALIZACION  H= 45 CM. CON FRANJAS DE CINTA REFLECTIVAS</v>
          </cell>
          <cell r="C227" t="str">
            <v>UN</v>
          </cell>
          <cell r="D227" t="str">
            <v>10.18</v>
          </cell>
          <cell r="E227">
            <v>25559.599999999999</v>
          </cell>
        </row>
        <row r="228">
          <cell r="A228" t="str">
            <v>10.19</v>
          </cell>
          <cell r="B228" t="str">
            <v>CONOS DE SEÑALIZACION H= 70 CM. CON FRANJAS DE CINTA REFELCTIVA</v>
          </cell>
          <cell r="C228" t="str">
            <v>UN</v>
          </cell>
          <cell r="D228" t="str">
            <v>10.19</v>
          </cell>
          <cell r="E228">
            <v>34854</v>
          </cell>
        </row>
        <row r="229">
          <cell r="A229" t="str">
            <v>10.20</v>
          </cell>
          <cell r="B229" t="str">
            <v>SUMINISTRO E INSTALACION DE DELINEADORES DE CURVA HORIZONTAL DE TAMAÑO 40*50 CM.</v>
          </cell>
          <cell r="C229" t="str">
            <v>UN</v>
          </cell>
          <cell r="D229" t="str">
            <v>10.20</v>
          </cell>
          <cell r="E229">
            <v>247190.92304600001</v>
          </cell>
        </row>
        <row r="230">
          <cell r="A230" t="str">
            <v>10.21</v>
          </cell>
          <cell r="B230" t="str">
            <v>TACHAS REFLECTIVAS</v>
          </cell>
          <cell r="C230" t="str">
            <v>UN</v>
          </cell>
          <cell r="D230" t="str">
            <v>10.21</v>
          </cell>
          <cell r="E230">
            <v>7763.6140953125005</v>
          </cell>
        </row>
        <row r="231">
          <cell r="A231" t="str">
            <v>10.22</v>
          </cell>
          <cell r="B231" t="str">
            <v>CAPATAFAROS</v>
          </cell>
          <cell r="C231" t="str">
            <v>UN</v>
          </cell>
          <cell r="D231" t="str">
            <v>10.22</v>
          </cell>
          <cell r="E231">
            <v>16305.863000000001</v>
          </cell>
        </row>
        <row r="232">
          <cell r="A232">
            <v>11</v>
          </cell>
          <cell r="B232" t="str">
            <v>PROTECCIÓN VIAL Y BALIZAMIENTO</v>
          </cell>
          <cell r="C232">
            <v>0</v>
          </cell>
          <cell r="D232">
            <v>0</v>
          </cell>
          <cell r="E232">
            <v>0</v>
          </cell>
        </row>
        <row r="233">
          <cell r="A233" t="str">
            <v>11.1</v>
          </cell>
          <cell r="B233" t="str">
            <v>SUMINISTRO E INSTALACIÓN DE DEFENSAS VIALES TRAMO RECTO DE 3,81 MTS. CAL. 12, DOS POSTES DE 1,5 MTS Y TERMINALES, INCLUYE TORNILLERÍA, CAPTAFAROS EN LÁMINA GALVANIZADA CAL. 12 CON CINTA REFLECTIVA GRADO INGENIERÍA.</v>
          </cell>
          <cell r="C233" t="str">
            <v>ML</v>
          </cell>
          <cell r="D233" t="str">
            <v>11.1</v>
          </cell>
          <cell r="E233">
            <v>157456.57562500003</v>
          </cell>
        </row>
        <row r="234">
          <cell r="A234" t="str">
            <v>11.2</v>
          </cell>
          <cell r="B234" t="str">
            <v>SUMINISTRO E INSTALACIÓN TRAMO DE DEFENSA VIAL RECTA DE 3,81 M. EN LÁMINA DE ACERO CALIBRE 12.</v>
          </cell>
          <cell r="C234" t="str">
            <v>UN</v>
          </cell>
          <cell r="D234" t="str">
            <v>11.2</v>
          </cell>
          <cell r="E234">
            <v>592619.65750000009</v>
          </cell>
        </row>
        <row r="235">
          <cell r="A235" t="str">
            <v>11.3</v>
          </cell>
          <cell r="B235" t="str">
            <v>SUMINISTRO E INSTALACIÓN TRAMO DE DEFENSA VIAL CURVA DE 3,81 M. EN LÁMINA DE ACERO CALIBRE 12.</v>
          </cell>
          <cell r="C235" t="str">
            <v>UN</v>
          </cell>
          <cell r="D235" t="str">
            <v>11.3</v>
          </cell>
          <cell r="E235">
            <v>592619.65750000009</v>
          </cell>
        </row>
        <row r="236">
          <cell r="A236" t="str">
            <v>11.4</v>
          </cell>
          <cell r="B236" t="str">
            <v>SUMINISTRO E INSTALACIÓN POSTES DE KILOMETRAJE (MOJÓN EN CONCRETO)</v>
          </cell>
          <cell r="C236" t="str">
            <v>UN</v>
          </cell>
          <cell r="D236" t="str">
            <v>11.4</v>
          </cell>
          <cell r="E236">
            <v>114409.68788666668</v>
          </cell>
        </row>
        <row r="237">
          <cell r="A237" t="str">
            <v>11.5</v>
          </cell>
          <cell r="B237" t="str">
            <v>SUMINISTRO E INSTALACIÓN POSTE EN LÁMINA DE ACERO CALIBRE 3/16" DE 1,80 M. PARA DEFENSA VIAL</v>
          </cell>
          <cell r="C237" t="str">
            <v>UN</v>
          </cell>
          <cell r="D237" t="str">
            <v>11.5</v>
          </cell>
          <cell r="E237">
            <v>242694.21099999995</v>
          </cell>
        </row>
        <row r="238">
          <cell r="A238" t="str">
            <v>11.6</v>
          </cell>
          <cell r="B238" t="str">
            <v>SUMINISTRO E INSTALACIÓN DE BANDAS SONORAS REDUCTORAS DE VELOCIDAD.</v>
          </cell>
          <cell r="C238" t="str">
            <v>M2</v>
          </cell>
          <cell r="D238" t="str">
            <v>11.6</v>
          </cell>
          <cell r="E238">
            <v>286172.14432558126</v>
          </cell>
        </row>
        <row r="239">
          <cell r="A239" t="str">
            <v>11.7</v>
          </cell>
          <cell r="B239" t="str">
            <v>ESTOPEROLES D=10 CM  H=2.5 CMS</v>
          </cell>
          <cell r="C239" t="str">
            <v>UN</v>
          </cell>
          <cell r="D239" t="str">
            <v>11.7</v>
          </cell>
          <cell r="E239">
            <v>11335.031991999998</v>
          </cell>
        </row>
        <row r="240">
          <cell r="A240">
            <v>12</v>
          </cell>
          <cell r="B240" t="str">
            <v>TRANSPORTE</v>
          </cell>
          <cell r="C240">
            <v>0</v>
          </cell>
          <cell r="D240">
            <v>0</v>
          </cell>
          <cell r="E240">
            <v>0</v>
          </cell>
        </row>
        <row r="241">
          <cell r="A241" t="str">
            <v>12.1</v>
          </cell>
          <cell r="B241" t="str">
            <v>TRANSPORTE DE MATERIALES MEDIDOS EN BANCO PRODUCTO DE EXCAVACIONES DE CORTES, CANALES Y PRESTAMOS (DISTANCIA DE 1 KM A 5 KM)</v>
          </cell>
          <cell r="C241" t="str">
            <v>M3-KM</v>
          </cell>
          <cell r="D241" t="str">
            <v>12.1</v>
          </cell>
          <cell r="E241">
            <v>1045.7245724572458</v>
          </cell>
        </row>
        <row r="242">
          <cell r="A242" t="str">
            <v>12.2</v>
          </cell>
          <cell r="B242" t="str">
            <v xml:space="preserve">TRANSPORTE DE MATERIAL DE AFIRMADO Y/O GRANULAR DESPUÉS DE 5 KM  </v>
          </cell>
          <cell r="C242" t="str">
            <v>M3-KM</v>
          </cell>
          <cell r="D242" t="str">
            <v>12.2</v>
          </cell>
          <cell r="E242">
            <v>1045.7245724572458</v>
          </cell>
        </row>
        <row r="243">
          <cell r="A243" t="str">
            <v>12.3</v>
          </cell>
          <cell r="B243" t="str">
            <v xml:space="preserve">TRANSPORTE DE MEZCLA ASFALTICA DESPUÉS DE 5 KM  </v>
          </cell>
          <cell r="C243" t="str">
            <v>M3-KM</v>
          </cell>
          <cell r="D243" t="str">
            <v>12.3</v>
          </cell>
          <cell r="E243">
            <v>1161.8</v>
          </cell>
        </row>
        <row r="244">
          <cell r="A244" t="str">
            <v>12.4</v>
          </cell>
          <cell r="B244" t="str">
            <v>TRANSPORTE DE MATERIALES SUELTO DESPUÉS DE 5 KM.</v>
          </cell>
          <cell r="C244" t="str">
            <v>M3-KM</v>
          </cell>
          <cell r="D244" t="str">
            <v>12.4</v>
          </cell>
          <cell r="E244">
            <v>1045.7245724572458</v>
          </cell>
        </row>
        <row r="245">
          <cell r="A245">
            <v>13</v>
          </cell>
          <cell r="B245" t="str">
            <v>VARIOS</v>
          </cell>
          <cell r="C245">
            <v>0</v>
          </cell>
          <cell r="D245">
            <v>0</v>
          </cell>
          <cell r="E245">
            <v>0</v>
          </cell>
        </row>
        <row r="246">
          <cell r="A246" t="str">
            <v>13.1</v>
          </cell>
          <cell r="B246" t="str">
            <v>PILOTE D=40 CM (INCL. EXCAVACIÓN, CARGUE Y RETIRO DE SOBRANTES, MOVILIZACIÓN, MONTAJE Y DESMONTAJE EQUIPO)</v>
          </cell>
          <cell r="C246" t="str">
            <v>ML</v>
          </cell>
          <cell r="D246" t="str">
            <v>13.1</v>
          </cell>
          <cell r="E246">
            <v>182329.75514000002</v>
          </cell>
        </row>
        <row r="247">
          <cell r="A247" t="str">
            <v>13.2</v>
          </cell>
          <cell r="B247" t="str">
            <v>PILOTE D=50 CM (INCL. EXCAVACIÓN, CARGUE Y RETIRO DE SOBRANTES, MOVILIZACIÓN, MONTAJE Y DESMONTAJE EQUIPO)</v>
          </cell>
          <cell r="C247" t="str">
            <v>ML</v>
          </cell>
          <cell r="D247" t="str">
            <v>13.2</v>
          </cell>
          <cell r="E247">
            <v>228191.49064499998</v>
          </cell>
        </row>
        <row r="248">
          <cell r="A248" t="str">
            <v>13.3</v>
          </cell>
          <cell r="B248" t="str">
            <v>PILOTE D=60 CM (INCL. EXCAVACIÓN, CARGUE Y RETIRO DE SOBRANTES, MOVILIZACIÓN, MONTAJE Y DESMONTAJE EQUIPO)</v>
          </cell>
          <cell r="C248" t="str">
            <v>ML</v>
          </cell>
          <cell r="D248" t="str">
            <v>13.3</v>
          </cell>
          <cell r="E248">
            <v>290356.6687333333</v>
          </cell>
        </row>
        <row r="249">
          <cell r="A249" t="str">
            <v>13.4</v>
          </cell>
          <cell r="B249" t="str">
            <v>PILOTES EN MADERA DE DIAMETRO = 15 CMS</v>
          </cell>
          <cell r="C249" t="str">
            <v>ML</v>
          </cell>
          <cell r="D249" t="str">
            <v>13.4</v>
          </cell>
          <cell r="E249">
            <v>72902.562733333354</v>
          </cell>
        </row>
        <row r="250">
          <cell r="A250" t="str">
            <v>13.5</v>
          </cell>
          <cell r="B250" t="str">
            <v>BASE ACAMPANADA</v>
          </cell>
          <cell r="C250" t="str">
            <v>M3</v>
          </cell>
          <cell r="D250" t="str">
            <v>13.5</v>
          </cell>
          <cell r="E250">
            <v>1198393.2349824563</v>
          </cell>
        </row>
        <row r="251">
          <cell r="A251" t="str">
            <v>13.6</v>
          </cell>
          <cell r="B251" t="str">
            <v>CAMISA PERMANENTE DE DIAMETRO INTERIOR 1M EN CONCRETO</v>
          </cell>
          <cell r="C251" t="str">
            <v>ML</v>
          </cell>
          <cell r="D251" t="str">
            <v>13.6</v>
          </cell>
          <cell r="E251">
            <v>177340.17267999999</v>
          </cell>
        </row>
        <row r="252">
          <cell r="A252" t="str">
            <v>13.7</v>
          </cell>
          <cell r="B252" t="str">
            <v>CAISSONS EN CONCRETO CLASE C Y ANILLO E = 0,15 INCLUYE EXCAVACION BAJO AGUA Y BOMBEOS MAS PLASTIFICANTE SIKAMENT (SEGÚN REQUERIMIENTOS DE FABRICANTE) ( NO INCLUYE ACERO DE REFUERZO) INCLUYE DISPOSICIÓN FINAL CUMPLIENDO NORMATIVIDAD AMBIENTAL. DIAMETRO DE 1,00 - 1,20</v>
          </cell>
          <cell r="C252" t="str">
            <v>ML</v>
          </cell>
          <cell r="D252" t="str">
            <v>13.7</v>
          </cell>
          <cell r="E252">
            <v>1757234.4348545456</v>
          </cell>
        </row>
        <row r="253">
          <cell r="A253" t="str">
            <v>13.8</v>
          </cell>
          <cell r="B253" t="str">
            <v>TABLESTACADO DE MADERA</v>
          </cell>
          <cell r="C253" t="str">
            <v>M2</v>
          </cell>
          <cell r="D253" t="str">
            <v>13.8</v>
          </cell>
          <cell r="E253">
            <v>63254.201000000001</v>
          </cell>
        </row>
        <row r="254">
          <cell r="A254" t="str">
            <v>13.9</v>
          </cell>
          <cell r="B254" t="str">
            <v>BOLSACRETO</v>
          </cell>
          <cell r="C254" t="str">
            <v>M3</v>
          </cell>
          <cell r="D254" t="str">
            <v>13.9</v>
          </cell>
          <cell r="E254">
            <v>488505.43116627447</v>
          </cell>
        </row>
        <row r="255">
          <cell r="A255" t="str">
            <v>13.10</v>
          </cell>
          <cell r="B255" t="str">
            <v>ANCLAJE EN ROCA DE D=4`` CON 3 TORONES DE 1/2``  POSTENSADOS</v>
          </cell>
          <cell r="C255" t="str">
            <v>TON-M</v>
          </cell>
          <cell r="D255" t="str">
            <v>13.10</v>
          </cell>
          <cell r="E255">
            <v>325008.00087833329</v>
          </cell>
        </row>
        <row r="256">
          <cell r="A256" t="str">
            <v>13.11</v>
          </cell>
          <cell r="B256" t="str">
            <v>DISEÑO Y FABRICACION DE ESTRUCTURA METALICA</v>
          </cell>
          <cell r="C256" t="str">
            <v>KG</v>
          </cell>
          <cell r="D256" t="str">
            <v>13.11</v>
          </cell>
          <cell r="E256">
            <v>8797.2657799999997</v>
          </cell>
        </row>
        <row r="257">
          <cell r="A257" t="str">
            <v>13.12</v>
          </cell>
          <cell r="B257" t="str">
            <v>TRANSPORTE ESTRUCTURA METALICA</v>
          </cell>
          <cell r="C257" t="str">
            <v>KG - KM</v>
          </cell>
          <cell r="D257" t="str">
            <v>13.12</v>
          </cell>
          <cell r="E257">
            <v>1045.6199999999999</v>
          </cell>
        </row>
        <row r="258">
          <cell r="A258" t="str">
            <v>13.13</v>
          </cell>
          <cell r="B258" t="str">
            <v>MONTAJE Y PINTURA DE LA ESTRUCTURA METALICA</v>
          </cell>
          <cell r="C258" t="str">
            <v>KG</v>
          </cell>
          <cell r="D258" t="str">
            <v>13.13</v>
          </cell>
          <cell r="E258">
            <v>1149.702526984127</v>
          </cell>
        </row>
        <row r="259">
          <cell r="A259" t="str">
            <v>13.14</v>
          </cell>
          <cell r="B259" t="str">
            <v>TUBERIA CORRUGADA DE ACERO GALVANIZADO LAMINA MP68</v>
          </cell>
          <cell r="C259" t="str">
            <v>ML</v>
          </cell>
          <cell r="D259" t="str">
            <v>13.14</v>
          </cell>
          <cell r="E259">
            <v>517974.00749999995</v>
          </cell>
        </row>
        <row r="260">
          <cell r="A260" t="str">
            <v>13.15</v>
          </cell>
          <cell r="B260" t="str">
            <v>DISIPADOR DE ENERGIA Y SEDIMENTADOR EN GAVIONES, CON RECUBRIMIENTO</v>
          </cell>
          <cell r="C260" t="str">
            <v>M3</v>
          </cell>
          <cell r="D260" t="str">
            <v>13.15</v>
          </cell>
          <cell r="E260">
            <v>185898.45620000002</v>
          </cell>
        </row>
        <row r="261">
          <cell r="A261" t="str">
            <v>13.16</v>
          </cell>
          <cell r="B261" t="str">
            <v>DISIPADOR DE ENERGIA Y SEDIMENTADOR EN CONCRETO CICLOPEO DE 2000 PSI</v>
          </cell>
          <cell r="C261" t="str">
            <v>M3</v>
          </cell>
          <cell r="D261" t="str">
            <v>13.16</v>
          </cell>
          <cell r="E261">
            <v>305990.81770000001</v>
          </cell>
        </row>
        <row r="262">
          <cell r="A262" t="str">
            <v>13.17</v>
          </cell>
          <cell r="B262" t="str">
            <v>CEMENTO ASFALTICO DE PENETRACION 60 -70</v>
          </cell>
          <cell r="C262" t="str">
            <v>KG</v>
          </cell>
          <cell r="D262" t="str">
            <v>13.17</v>
          </cell>
          <cell r="E262">
            <v>2091.2399999999998</v>
          </cell>
        </row>
        <row r="263">
          <cell r="A263" t="str">
            <v>13.18</v>
          </cell>
          <cell r="B263" t="str">
            <v>CEMENTO ASFALTICO DE PENETRACION 80-100</v>
          </cell>
          <cell r="C263" t="str">
            <v>KG</v>
          </cell>
          <cell r="D263" t="str">
            <v>13.18</v>
          </cell>
          <cell r="E263">
            <v>2091.2399999999998</v>
          </cell>
        </row>
        <row r="264">
          <cell r="A264" t="str">
            <v>13.19</v>
          </cell>
          <cell r="B264" t="str">
            <v>COLCHOGAVIONES</v>
          </cell>
          <cell r="C264" t="str">
            <v>M3</v>
          </cell>
          <cell r="D264" t="str">
            <v>13.19</v>
          </cell>
          <cell r="E264">
            <v>155474.98050000003</v>
          </cell>
        </row>
        <row r="265">
          <cell r="A265" t="str">
            <v>13.20</v>
          </cell>
          <cell r="B265" t="str">
            <v>BASE GRANULAR PARA TIERRA ARMADA</v>
          </cell>
          <cell r="C265" t="str">
            <v>M3</v>
          </cell>
          <cell r="D265" t="str">
            <v>13.20</v>
          </cell>
          <cell r="E265">
            <v>109929.61973214286</v>
          </cell>
        </row>
        <row r="266">
          <cell r="A266" t="str">
            <v>13.21</v>
          </cell>
          <cell r="B266" t="str">
            <v>MURO DE CONTENCION DE SUELO REFORZADO</v>
          </cell>
          <cell r="C266" t="str">
            <v>M3</v>
          </cell>
          <cell r="D266" t="str">
            <v>13.21</v>
          </cell>
          <cell r="E266">
            <v>132526.42918333333</v>
          </cell>
        </row>
        <row r="267">
          <cell r="A267" t="str">
            <v>13.22</v>
          </cell>
          <cell r="B267" t="str">
            <v>DRENES HORIZONTALES TUBERIA PERFORADA CON FILTRO  2-1/2``</v>
          </cell>
          <cell r="C267" t="str">
            <v>ML</v>
          </cell>
          <cell r="D267" t="str">
            <v>13.22</v>
          </cell>
          <cell r="E267">
            <v>146186.59281499998</v>
          </cell>
        </row>
        <row r="268">
          <cell r="A268" t="str">
            <v>13.23</v>
          </cell>
          <cell r="B268" t="str">
            <v>CERCA DE ALAMBRE DE PUAS CON POSTES DE MADERA INMUNIZADA, 4 HILOS</v>
          </cell>
          <cell r="C268" t="str">
            <v>ML</v>
          </cell>
          <cell r="D268" t="str">
            <v>13.23</v>
          </cell>
          <cell r="E268">
            <v>22739.3305</v>
          </cell>
        </row>
        <row r="269">
          <cell r="A269" t="str">
            <v>13.24</v>
          </cell>
          <cell r="B269" t="str">
            <v>CERCA DE ALAMBRE DE PUAS CON POSTES DE CONCRETO, 4 HILOS</v>
          </cell>
          <cell r="C269" t="str">
            <v>ML</v>
          </cell>
          <cell r="D269" t="str">
            <v>13.24</v>
          </cell>
          <cell r="E269">
            <v>35243.929124999995</v>
          </cell>
        </row>
        <row r="270">
          <cell r="A270" t="str">
            <v>13.25</v>
          </cell>
          <cell r="B270" t="str">
            <v>CERCA DE MALLA CON POSTES DE MADERA INMUNIZADA</v>
          </cell>
          <cell r="C270" t="str">
            <v>ML</v>
          </cell>
          <cell r="D270" t="str">
            <v>13.25</v>
          </cell>
          <cell r="E270">
            <v>25888.292583333328</v>
          </cell>
        </row>
        <row r="271">
          <cell r="A271" t="str">
            <v>13.26</v>
          </cell>
          <cell r="B271" t="str">
            <v>CERCA DE MALLA CON POSTES DE CONCRETO</v>
          </cell>
          <cell r="C271" t="str">
            <v>ML</v>
          </cell>
          <cell r="D271" t="str">
            <v>13.26</v>
          </cell>
          <cell r="E271">
            <v>31596.748474999997</v>
          </cell>
        </row>
        <row r="272">
          <cell r="A272" t="str">
            <v>13.27</v>
          </cell>
          <cell r="B272" t="str">
            <v>CERRAMIENTO EN VARA ROLLIZA Y LONA</v>
          </cell>
          <cell r="C272" t="str">
            <v>ML</v>
          </cell>
          <cell r="D272" t="str">
            <v>13.27</v>
          </cell>
          <cell r="E272">
            <v>14979.958749999998</v>
          </cell>
        </row>
        <row r="273">
          <cell r="A273" t="str">
            <v>13.28</v>
          </cell>
          <cell r="B273" t="str">
            <v>SANDBLASTING Y PINTURA DE ESTRUCTURA METALICA</v>
          </cell>
          <cell r="C273" t="str">
            <v>KG</v>
          </cell>
          <cell r="D273" t="str">
            <v>13.28</v>
          </cell>
          <cell r="E273">
            <v>1148.5119124999999</v>
          </cell>
        </row>
        <row r="274">
          <cell r="A274" t="str">
            <v>13.29</v>
          </cell>
          <cell r="B274" t="str">
            <v>IMPRIMACION CON SIKADUR 32</v>
          </cell>
          <cell r="C274" t="str">
            <v>M2</v>
          </cell>
          <cell r="D274" t="str">
            <v>13.29</v>
          </cell>
          <cell r="E274">
            <v>39102.249497999997</v>
          </cell>
        </row>
        <row r="275">
          <cell r="A275" t="str">
            <v>13.30</v>
          </cell>
          <cell r="B275" t="str">
            <v>DRENAJES EN TUBERIA DE PVC 4``</v>
          </cell>
          <cell r="C275" t="str">
            <v>ML</v>
          </cell>
          <cell r="D275" t="str">
            <v>13.30</v>
          </cell>
          <cell r="E275">
            <v>72595.589355555552</v>
          </cell>
        </row>
        <row r="276">
          <cell r="A276" t="str">
            <v>13.31</v>
          </cell>
          <cell r="B276" t="str">
            <v>SUELO CEMENTO RELACION 1:8</v>
          </cell>
          <cell r="C276" t="str">
            <v>M3</v>
          </cell>
          <cell r="D276" t="str">
            <v>13.31</v>
          </cell>
          <cell r="E276">
            <v>59294.602499999994</v>
          </cell>
        </row>
        <row r="277">
          <cell r="A277" t="str">
            <v>13.32</v>
          </cell>
          <cell r="B277" t="str">
            <v>RELLENO PARA REDES EN ARENA DE PEÑA (SUMINISTRO, EXTENDIDO, HUMEDECIMIENTO Y COMPACTACION)</v>
          </cell>
          <cell r="C277" t="str">
            <v>M3</v>
          </cell>
          <cell r="D277" t="str">
            <v>13.32</v>
          </cell>
          <cell r="E277">
            <v>71794.39916666667</v>
          </cell>
        </row>
        <row r="278">
          <cell r="A278" t="str">
            <v>13.33</v>
          </cell>
          <cell r="B278" t="str">
            <v>RELLENO PARA REDES EN GRAVILLA 1/2`` (SUMINISTRO, EXTENDIDO Y COMPACTACION)</v>
          </cell>
          <cell r="C278" t="str">
            <v>M3</v>
          </cell>
          <cell r="D278" t="str">
            <v>13.33</v>
          </cell>
          <cell r="E278">
            <v>96202.848999999987</v>
          </cell>
        </row>
        <row r="279">
          <cell r="A279" t="str">
            <v>13.34</v>
          </cell>
          <cell r="B279" t="str">
            <v>CURADO DE LOSAS DE CONCRETO (SUMINISTRO Y APLICACIÓN)</v>
          </cell>
          <cell r="C279" t="str">
            <v>M2</v>
          </cell>
          <cell r="D279" t="str">
            <v>13.34</v>
          </cell>
          <cell r="E279">
            <v>1848.71425</v>
          </cell>
        </row>
        <row r="280">
          <cell r="A280" t="str">
            <v>13.35</v>
          </cell>
          <cell r="B280" t="str">
            <v>MALLA ELECTROSOLDADA 0.15 X 0.15 M D= 4MM (INCLUYE SUMINISTRO FIJACION E INSTALACION)</v>
          </cell>
          <cell r="C280" t="str">
            <v>KG</v>
          </cell>
          <cell r="D280" t="str">
            <v>13.35</v>
          </cell>
          <cell r="E280">
            <v>3802.2567458333333</v>
          </cell>
        </row>
        <row r="281">
          <cell r="A281" t="str">
            <v>13.36</v>
          </cell>
          <cell r="B281" t="str">
            <v>SEPARADOR ``NEW JERSEY`` BIDIRECCIONAL 1.5 X 0.6 M X 1.1 M (PREFABRICADO, INCLUYE SUMINISTRO E INSTALACION, NO INCLUYE MATERIAL DE BASE</v>
          </cell>
          <cell r="C281" t="str">
            <v>ML</v>
          </cell>
          <cell r="D281" t="str">
            <v>13.36</v>
          </cell>
          <cell r="E281">
            <v>263919.20781250007</v>
          </cell>
        </row>
        <row r="282">
          <cell r="A282" t="str">
            <v>13.37</v>
          </cell>
          <cell r="B282" t="str">
            <v>SEPARADOR ``NEW JERSEY`` MONODIRECCIONAL 1.5 X 0.6 M X 1.1 M (PREFABRICADO, INCLUYE SUMINISTRO E INSTALACION, NO INCLUYE MATERIAL DE BASE</v>
          </cell>
          <cell r="C282" t="str">
            <v>ML</v>
          </cell>
          <cell r="D282" t="str">
            <v>13.37</v>
          </cell>
          <cell r="E282">
            <v>209564.03174999999</v>
          </cell>
        </row>
        <row r="283">
          <cell r="A283" t="str">
            <v>13.38</v>
          </cell>
          <cell r="B283" t="str">
            <v>GEOTEXTIL NT 1600 PARA SEPARACION SUBRASANTE/CAPAS GRANULARES (INCLUYE SUMINISTRO E INSTALACION)</v>
          </cell>
          <cell r="C283" t="str">
            <v>M2</v>
          </cell>
          <cell r="D283" t="str">
            <v>13.38</v>
          </cell>
          <cell r="E283">
            <v>4951.9401399999997</v>
          </cell>
        </row>
        <row r="284">
          <cell r="A284" t="str">
            <v>13.39</v>
          </cell>
          <cell r="B284" t="str">
            <v>GEOTEXTIL NT 1600 PARA SUBDRENES/FILTROS (INCLUYE SUMINISTRO E INSTALACION)</v>
          </cell>
          <cell r="C284" t="str">
            <v>M2</v>
          </cell>
          <cell r="D284" t="str">
            <v>13.39</v>
          </cell>
          <cell r="E284">
            <v>4951.9401399999997</v>
          </cell>
        </row>
        <row r="285">
          <cell r="A285" t="str">
            <v>13.40</v>
          </cell>
          <cell r="B285" t="str">
            <v>GEOTEXTIL NT 1800 PARA SEPARACION SUBRASANTE/CAPAS GRANULARES (INCLUYE SUMINISTRO E INSTALACION)</v>
          </cell>
          <cell r="C285" t="str">
            <v>M2</v>
          </cell>
          <cell r="D285" t="str">
            <v>13.40</v>
          </cell>
          <cell r="E285">
            <v>5909.2633399999995</v>
          </cell>
        </row>
        <row r="286">
          <cell r="A286" t="str">
            <v>13.41</v>
          </cell>
          <cell r="B286" t="str">
            <v>GEOTEXTIL NT 1800 PARA SUBDRENES/FILTROS (INCLUYE SUMINISTRO E INSTALACION)</v>
          </cell>
          <cell r="C286" t="str">
            <v>M2</v>
          </cell>
          <cell r="D286" t="str">
            <v>13.41</v>
          </cell>
          <cell r="E286">
            <v>5909.2633399999995</v>
          </cell>
        </row>
        <row r="287">
          <cell r="A287" t="str">
            <v>13.42</v>
          </cell>
          <cell r="B287" t="str">
            <v>GEOTEXTIL NT 2000 PARA SEPARACION SUBRASANTE/CAPAS GRANULARES (INCLUYE SUMINISTRO E INSTALACION)</v>
          </cell>
          <cell r="C287" t="str">
            <v>M2</v>
          </cell>
          <cell r="D287" t="str">
            <v>13.42</v>
          </cell>
          <cell r="E287">
            <v>6768.9953399999995</v>
          </cell>
        </row>
        <row r="288">
          <cell r="A288" t="str">
            <v>13.43</v>
          </cell>
          <cell r="B288" t="str">
            <v>GEOTEXTIL NT 2000 PARA SUBDRENES/FILTROS (INCLUYE SUMINISTRO E INSTALACION)</v>
          </cell>
          <cell r="C288" t="str">
            <v>M2</v>
          </cell>
          <cell r="D288" t="str">
            <v>13.43</v>
          </cell>
          <cell r="E288">
            <v>6768.9953399999995</v>
          </cell>
        </row>
        <row r="289">
          <cell r="A289" t="str">
            <v>13.44</v>
          </cell>
          <cell r="B289" t="str">
            <v>GEOTEXTIL NT 2500 PARA SEPARACION SUBRASANTE/CAPAS GRANULARES (INCLUYE SUMINISTRO E INSTALACION)</v>
          </cell>
          <cell r="C289" t="str">
            <v>M2</v>
          </cell>
          <cell r="D289" t="str">
            <v>13.44</v>
          </cell>
          <cell r="E289">
            <v>7038.5329399999991</v>
          </cell>
        </row>
        <row r="290">
          <cell r="A290" t="str">
            <v>13.45</v>
          </cell>
          <cell r="B290" t="str">
            <v>GEOTEXTIL NT 2500 PARA SUBDRENES/FILTROS (INCLUYE SUMINISTRO E INSTALACION)</v>
          </cell>
          <cell r="C290" t="str">
            <v>M2</v>
          </cell>
          <cell r="D290" t="str">
            <v>13.45</v>
          </cell>
          <cell r="E290">
            <v>7038.5329399999991</v>
          </cell>
        </row>
        <row r="291">
          <cell r="A291" t="str">
            <v>13.46</v>
          </cell>
          <cell r="B291" t="str">
            <v>GEOTEXTIL NT 3000 PARA SEPARACION SUBRASANTE/CAPAS GRANULARES (INCLUYE SUMINISTRO E INSTALACION)</v>
          </cell>
          <cell r="C291" t="str">
            <v>M2</v>
          </cell>
          <cell r="D291" t="str">
            <v>13.46</v>
          </cell>
          <cell r="E291">
            <v>8525.6369400000003</v>
          </cell>
        </row>
        <row r="292">
          <cell r="A292" t="str">
            <v>13.47</v>
          </cell>
          <cell r="B292" t="str">
            <v>GEOTEXTIL NT 3000 PARA SUBDRENES/FILTROS (INCLUYE SUMINISTRO E INSTALACION)</v>
          </cell>
          <cell r="C292" t="str">
            <v>M2</v>
          </cell>
          <cell r="D292" t="str">
            <v>13.47</v>
          </cell>
          <cell r="E292">
            <v>8525.6369400000003</v>
          </cell>
        </row>
        <row r="293">
          <cell r="A293" t="str">
            <v>13.48</v>
          </cell>
          <cell r="B293" t="str">
            <v>GEOTEXTIL NT 4000 PARA ESTABILIZACIONSUBRASANTES/CAPAS GRANULARES (INCLUYE SUMINISTRO E INSTALACION)</v>
          </cell>
          <cell r="C293" t="str">
            <v>M2</v>
          </cell>
          <cell r="D293" t="str">
            <v>13.48</v>
          </cell>
          <cell r="E293">
            <v>10662.187139999998</v>
          </cell>
        </row>
        <row r="294">
          <cell r="A294" t="str">
            <v>13.49</v>
          </cell>
          <cell r="B294" t="str">
            <v>GEOTEXTIL NT 4000 PARA SEPARACION SUBRASANTE/CAPAS GRANULARES (INCLUYE SUMINISTRO E INSTALACION)</v>
          </cell>
          <cell r="C294" t="str">
            <v>M2</v>
          </cell>
          <cell r="D294" t="str">
            <v>13.49</v>
          </cell>
          <cell r="E294">
            <v>10662.187139999998</v>
          </cell>
        </row>
        <row r="295">
          <cell r="A295" t="str">
            <v>13.50</v>
          </cell>
          <cell r="B295" t="str">
            <v>GEOTEXTIL NT 4000 PARA SUBDRENES/FILTROS (INCLUYE SUMINISTRO E INSTALACION)</v>
          </cell>
          <cell r="C295" t="str">
            <v>M2</v>
          </cell>
          <cell r="D295" t="str">
            <v>13.50</v>
          </cell>
          <cell r="E295">
            <v>10662.187139999998</v>
          </cell>
        </row>
        <row r="296">
          <cell r="A296" t="str">
            <v>13.51</v>
          </cell>
          <cell r="B296" t="str">
            <v>GEOTEXTIL NT 5000 PARA ESTABILIZACIONSUBRASANTES/CAPAS GRANULARES (INCLUYE SUMINISTRO E INSTALACION)</v>
          </cell>
          <cell r="C296" t="str">
            <v>M2</v>
          </cell>
          <cell r="D296" t="str">
            <v>13.51</v>
          </cell>
          <cell r="E296">
            <v>12934.667939999999</v>
          </cell>
        </row>
        <row r="297">
          <cell r="A297" t="str">
            <v>13.52</v>
          </cell>
          <cell r="B297" t="str">
            <v>GEOTEXTIL NT 5000 PARA SEPARACION SUBRASANTE/CAPAS GRANULARES (INCLUYE SUMINISTRO E INSTALACION)</v>
          </cell>
          <cell r="C297" t="str">
            <v>M2</v>
          </cell>
          <cell r="D297" t="str">
            <v>13.52</v>
          </cell>
          <cell r="E297">
            <v>12934.667939999999</v>
          </cell>
        </row>
        <row r="298">
          <cell r="A298" t="str">
            <v>13.53</v>
          </cell>
          <cell r="B298" t="str">
            <v>GEOTEXTIL NT 5000 PARA SUBDRENES/FILTROS (INCLUYE SUMINISTRO E INSTALACION)</v>
          </cell>
          <cell r="C298" t="str">
            <v>M2</v>
          </cell>
          <cell r="D298" t="str">
            <v>13.53</v>
          </cell>
          <cell r="E298">
            <v>12934.667939999999</v>
          </cell>
        </row>
        <row r="299">
          <cell r="A299" t="str">
            <v>13.54</v>
          </cell>
          <cell r="B299" t="str">
            <v>GEOTEXTIL NT 6000 PARA ESTABILIZACIONSUBRASANTES/CAPAS GRANULARES (INCLUYE SUMINISTRO E INSTALACION)</v>
          </cell>
          <cell r="C299" t="str">
            <v>M2</v>
          </cell>
          <cell r="D299" t="str">
            <v>13.54</v>
          </cell>
          <cell r="E299">
            <v>14613.468939999999</v>
          </cell>
        </row>
        <row r="300">
          <cell r="A300" t="str">
            <v>13.55</v>
          </cell>
          <cell r="B300" t="str">
            <v>GEOTEXTIL NT 6000 PARA SEPARACION SUBRASANTE/CAPAS GRANULARES (INCLUYE SUMINISTRO E INSTALACION)</v>
          </cell>
          <cell r="C300" t="str">
            <v>M2</v>
          </cell>
          <cell r="D300" t="str">
            <v>13.55</v>
          </cell>
          <cell r="E300">
            <v>14613.468939999999</v>
          </cell>
        </row>
        <row r="301">
          <cell r="A301" t="str">
            <v>13.56</v>
          </cell>
          <cell r="B301" t="str">
            <v>GEOTEXTIL NT 6000 PARA SUBDRENES/FILTROS (INCLUYE SUMINISTRO E INSTALACION)</v>
          </cell>
          <cell r="C301" t="str">
            <v>M2</v>
          </cell>
          <cell r="D301" t="str">
            <v>13.56</v>
          </cell>
          <cell r="E301">
            <v>14613.468939999999</v>
          </cell>
        </row>
        <row r="302">
          <cell r="A302" t="str">
            <v>13.57</v>
          </cell>
          <cell r="B302" t="str">
            <v>GEOTEXTIL NT 7000 PARA ESTABILIZACIONSUBRASANTES/CAPAS GRANULARES (INCLUYE SUMINISTRO E INSTALACION)</v>
          </cell>
          <cell r="C302" t="str">
            <v>M2</v>
          </cell>
          <cell r="D302" t="str">
            <v>13.57</v>
          </cell>
          <cell r="E302">
            <v>17940.864140000001</v>
          </cell>
        </row>
        <row r="303">
          <cell r="A303" t="str">
            <v>13.58</v>
          </cell>
          <cell r="B303" t="str">
            <v>GEOTEXTIL NT 7000 PARA SEPARACION SUBRASANTE/CAPAS GRANULARES (INCLUYE SUMINISTRO E INSTALACION)</v>
          </cell>
          <cell r="C303" t="str">
            <v>M2</v>
          </cell>
          <cell r="D303" t="str">
            <v>13.58</v>
          </cell>
          <cell r="E303">
            <v>17940.864140000001</v>
          </cell>
        </row>
        <row r="304">
          <cell r="A304" t="str">
            <v>13.59</v>
          </cell>
          <cell r="B304" t="str">
            <v>GEOTEXTIL NT 7000 PARA SUBDRENES/FILTROS (INCLUYE SUMINISTRO E INSTALACION)</v>
          </cell>
          <cell r="C304" t="str">
            <v>M2</v>
          </cell>
          <cell r="D304" t="str">
            <v>13.59</v>
          </cell>
          <cell r="E304">
            <v>17940.864140000001</v>
          </cell>
        </row>
        <row r="305">
          <cell r="A305" t="str">
            <v>13.60</v>
          </cell>
          <cell r="B305" t="str">
            <v>GEOTEXTIL REPAV 400 PARA PAVIMENTACION Y REPAVIMENTACION (INCLUYE SUMINISTRO E INSTALACION)</v>
          </cell>
          <cell r="C305" t="str">
            <v>M2</v>
          </cell>
          <cell r="D305" t="str">
            <v>13.60</v>
          </cell>
          <cell r="E305">
            <v>6194.7175999999999</v>
          </cell>
        </row>
        <row r="306">
          <cell r="A306" t="str">
            <v>13.61</v>
          </cell>
          <cell r="B306" t="str">
            <v>GEOTEXTIL REPAV 450 PARA PAVIMENTACION Y REPAVIMENTACION (INCLUYE SUMINISTRO E INSTALACION)</v>
          </cell>
          <cell r="C306" t="str">
            <v>M2</v>
          </cell>
          <cell r="D306" t="str">
            <v>13.61</v>
          </cell>
          <cell r="E306">
            <v>6945.2403999999997</v>
          </cell>
        </row>
        <row r="307">
          <cell r="A307" t="str">
            <v>13.62</v>
          </cell>
          <cell r="B307" t="str">
            <v>GEOTEXTIL T, RESIST ULTIMA (TIRA ANCHA)=30 KN/M PARA SEPARACION SUBRASANTE/CAPAS GRANULARES (INC. SUJMINISTRO E INSTALACION)</v>
          </cell>
          <cell r="C307" t="str">
            <v>M2</v>
          </cell>
          <cell r="D307" t="str">
            <v>13.62</v>
          </cell>
          <cell r="E307">
            <v>6569.1657400000004</v>
          </cell>
        </row>
        <row r="308">
          <cell r="A308" t="str">
            <v>13.63</v>
          </cell>
          <cell r="B308" t="str">
            <v>GEOTEXTIL T, RESIST ULTIMA (TIRA ANCHA)=30 KN/M PARA SUBDRENES/FILTROS (INC. SUMINISTRO E INSTALACION)</v>
          </cell>
          <cell r="C308" t="str">
            <v>M2</v>
          </cell>
          <cell r="D308" t="str">
            <v>13.63</v>
          </cell>
          <cell r="E308">
            <v>6569.1657400000004</v>
          </cell>
        </row>
        <row r="309">
          <cell r="A309" t="str">
            <v>13.64</v>
          </cell>
          <cell r="B309" t="str">
            <v>GEOTEXTIL T, RESIST ULTIMA (TIRA ANCHA)=40 KN/M PARA ESTABILIZACION SUBRASANTE/CAPAS GRANULARES (INC. SUJMINISTRO E INSTALACION)</v>
          </cell>
          <cell r="C309" t="str">
            <v>M2</v>
          </cell>
          <cell r="D309" t="str">
            <v>13.64</v>
          </cell>
          <cell r="E309">
            <v>6937.4563399999988</v>
          </cell>
        </row>
        <row r="310">
          <cell r="A310" t="str">
            <v>13.65</v>
          </cell>
          <cell r="B310" t="str">
            <v>GEOTEXTIL T, RESIST ULTIMA (TIRA ANCHA)=40 KN/M PARA SEPARACION SUBRASANTE/CAPAS GRANULARES (INC. SUJMINISTRO E INSTALACION)</v>
          </cell>
          <cell r="C310" t="str">
            <v>M2</v>
          </cell>
          <cell r="D310" t="str">
            <v>13.65</v>
          </cell>
          <cell r="E310">
            <v>6937.4563399999988</v>
          </cell>
        </row>
        <row r="311">
          <cell r="A311" t="str">
            <v>13.66</v>
          </cell>
          <cell r="B311" t="str">
            <v>GEOTEXTIL T, RESIST ULTIMA (TIRA ANCHA)=40 KN/M PARA SUBDRENES/FILTROS (INC. SUMINISTRO E INSTALACION)</v>
          </cell>
          <cell r="C311" t="str">
            <v>M2</v>
          </cell>
          <cell r="D311" t="str">
            <v>13.66</v>
          </cell>
          <cell r="E311">
            <v>6937.4563399999988</v>
          </cell>
        </row>
        <row r="312">
          <cell r="A312" t="str">
            <v>13.67</v>
          </cell>
          <cell r="B312" t="str">
            <v>GEOTEXTIL T, RESIST ULTIMA (TIRA ANCHA)=60 KN/M PARA ESTABILIZACION SUBRASANTE/CAPAS GRANULARES (INC. SUJMINISTRO E INSTALACION)</v>
          </cell>
          <cell r="C312" t="str">
            <v>M2</v>
          </cell>
          <cell r="D312" t="str">
            <v>13.67</v>
          </cell>
          <cell r="E312">
            <v>10525.094739999999</v>
          </cell>
        </row>
        <row r="313">
          <cell r="A313" t="str">
            <v>13.68</v>
          </cell>
          <cell r="B313" t="str">
            <v>GEOTEXTIL T, RESIST ULTIMA (TIRA ANCHA)=60 KN/M PARA SEPARACION SUBRASANTE/CAPAS GRANULARES (INC. SUJMINISTRO E INSTALACION)</v>
          </cell>
          <cell r="C313" t="str">
            <v>M2</v>
          </cell>
          <cell r="D313" t="str">
            <v>13.68</v>
          </cell>
          <cell r="E313">
            <v>10525.094739999999</v>
          </cell>
        </row>
        <row r="314">
          <cell r="A314" t="str">
            <v>13.69</v>
          </cell>
          <cell r="B314" t="str">
            <v>GEOTEXTIL T, RESIST ULTIMA (TIRA ANCHA)=60 KN/M PARA SUBDRENES/FILTROS (INC. SUMINISTRO E INSTALACION)</v>
          </cell>
          <cell r="C314" t="str">
            <v>M2</v>
          </cell>
          <cell r="D314" t="str">
            <v>13.69</v>
          </cell>
          <cell r="E314">
            <v>10525.094739999999</v>
          </cell>
        </row>
        <row r="315">
          <cell r="A315" t="str">
            <v>13.70</v>
          </cell>
          <cell r="B315" t="str">
            <v>GEOTEXTIL T, RESIST ULTIMA (TIRA ANCHA)=90 KN/M PARA ESTABILIZACION SUBRASANTE/CAPAS GRANULARES (INC. SUJMINISTRO E INSTALACION)</v>
          </cell>
          <cell r="C315" t="str">
            <v>M2</v>
          </cell>
          <cell r="D315" t="str">
            <v>13.70</v>
          </cell>
          <cell r="E315">
            <v>15123.499139999998</v>
          </cell>
        </row>
        <row r="316">
          <cell r="A316" t="str">
            <v>13.71</v>
          </cell>
          <cell r="B316" t="str">
            <v>GEOTEXTIL T, RESIST ULTIMA (TIRA ANCHA)=90 KN/M PARA SEPARACION SUBRASANTE/CAPAS GRANULARES (INC. SUJMINISTRO E INSTALACION)</v>
          </cell>
          <cell r="C316" t="str">
            <v>M2</v>
          </cell>
          <cell r="D316" t="str">
            <v>13.71</v>
          </cell>
          <cell r="E316">
            <v>15123.499139999998</v>
          </cell>
        </row>
        <row r="317">
          <cell r="A317" t="str">
            <v>13.72</v>
          </cell>
          <cell r="B317" t="str">
            <v>GEOTEXTIL T, RESIST ULTIMA (TIRA ANCHA)=90 KN/M PARA SUBDRENES/FILTROS (INC. SUMINISTRO E INSTALACION)</v>
          </cell>
          <cell r="C317" t="str">
            <v>M2</v>
          </cell>
          <cell r="D317" t="str">
            <v>13.72</v>
          </cell>
          <cell r="E317">
            <v>15123.499139999998</v>
          </cell>
        </row>
        <row r="318">
          <cell r="A318" t="str">
            <v>13.73</v>
          </cell>
          <cell r="B318" t="str">
            <v>GEOMALLA FORGRID BX-25</v>
          </cell>
          <cell r="C318" t="str">
            <v>M2</v>
          </cell>
          <cell r="D318" t="str">
            <v>13.73</v>
          </cell>
          <cell r="E318">
            <v>4717.2333040000003</v>
          </cell>
        </row>
        <row r="319">
          <cell r="A319" t="str">
            <v>13.74</v>
          </cell>
          <cell r="B319" t="str">
            <v>GEOMALLA FORGRID UX - 100</v>
          </cell>
          <cell r="C319" t="str">
            <v>M2</v>
          </cell>
          <cell r="D319" t="str">
            <v>13.74</v>
          </cell>
          <cell r="E319">
            <v>10228.77765</v>
          </cell>
        </row>
        <row r="320">
          <cell r="A320" t="str">
            <v>13.75</v>
          </cell>
          <cell r="B320" t="str">
            <v>GEOMALLA FORGRID UX - 165</v>
          </cell>
          <cell r="C320" t="str">
            <v>M2</v>
          </cell>
          <cell r="D320" t="str">
            <v>13.75</v>
          </cell>
          <cell r="E320">
            <v>16166.272730000001</v>
          </cell>
        </row>
        <row r="321">
          <cell r="A321" t="str">
            <v>13.76</v>
          </cell>
          <cell r="B321" t="str">
            <v>ARMADURA GALVANIZADA</v>
          </cell>
          <cell r="C321" t="str">
            <v>ML</v>
          </cell>
          <cell r="D321" t="str">
            <v>13.76</v>
          </cell>
          <cell r="E321">
            <v>132093.7555</v>
          </cell>
        </row>
        <row r="322">
          <cell r="A322" t="str">
            <v>13.77</v>
          </cell>
          <cell r="B322" t="str">
            <v>CORTE PAVIMENTO ARTICULADO</v>
          </cell>
          <cell r="C322" t="str">
            <v>ML</v>
          </cell>
          <cell r="D322" t="str">
            <v>13.77</v>
          </cell>
          <cell r="E322">
            <v>3902.1957499999999</v>
          </cell>
        </row>
        <row r="323">
          <cell r="A323" t="str">
            <v>13.78</v>
          </cell>
          <cell r="B323" t="str">
            <v>DEMOLICION OBRAS EN CONCRETO CICLOPEO Y SIMPLE, INCLUYE RETIRO DE SOBRANTES  10 KM</v>
          </cell>
          <cell r="C323" t="str">
            <v>M3</v>
          </cell>
          <cell r="D323" t="str">
            <v>13.78</v>
          </cell>
          <cell r="E323">
            <v>155514.19125000003</v>
          </cell>
        </row>
        <row r="324">
          <cell r="A324" t="str">
            <v>13.79</v>
          </cell>
          <cell r="B324" t="str">
            <v>DEMOLICION  OBRAS EN CONCRETO REFORZADO, INCLUYE RETIRO DE SOBRANTES 10 KM</v>
          </cell>
          <cell r="C324" t="str">
            <v>M3</v>
          </cell>
          <cell r="D324" t="str">
            <v>13.79</v>
          </cell>
          <cell r="E324">
            <v>189010.33749999999</v>
          </cell>
        </row>
        <row r="325">
          <cell r="A325" t="str">
            <v>13.80</v>
          </cell>
          <cell r="B325" t="str">
            <v>EMPRADIZACIÓN DE TALUDES CON BLOQUES DE CESPED</v>
          </cell>
          <cell r="C325" t="str">
            <v>M2</v>
          </cell>
          <cell r="D325" t="str">
            <v>13.80</v>
          </cell>
          <cell r="E325">
            <v>14547.995055555555</v>
          </cell>
        </row>
        <row r="326">
          <cell r="A326" t="str">
            <v>13.81</v>
          </cell>
          <cell r="B326" t="str">
            <v>EMPRADIZACIÓN DE TALUDES CON BIOMANTO</v>
          </cell>
          <cell r="C326" t="str">
            <v>M2</v>
          </cell>
          <cell r="D326" t="str">
            <v>13.81</v>
          </cell>
          <cell r="E326">
            <v>20060.718910937499</v>
          </cell>
        </row>
        <row r="327">
          <cell r="A327" t="str">
            <v>13.82</v>
          </cell>
          <cell r="B327" t="str">
            <v>EMPRADIZACIÓN DE TALUDES CON TIERRA ORGÁNICA Y SEMILAS</v>
          </cell>
          <cell r="C327" t="str">
            <v>M2</v>
          </cell>
          <cell r="D327" t="str">
            <v>13.82</v>
          </cell>
          <cell r="E327">
            <v>22570.2886</v>
          </cell>
        </row>
        <row r="328">
          <cell r="A328" t="str">
            <v>13.83</v>
          </cell>
          <cell r="B328" t="str">
            <v>PROTECCIÓN DE TALUDES CON PIEDRA PEGADA</v>
          </cell>
          <cell r="C328" t="str">
            <v>M2</v>
          </cell>
          <cell r="D328" t="str">
            <v>13.83</v>
          </cell>
          <cell r="E328">
            <v>56609.411761666663</v>
          </cell>
        </row>
        <row r="329">
          <cell r="A329" t="str">
            <v>13.84</v>
          </cell>
          <cell r="B329" t="str">
            <v>PROTECCIÓN DE TALUDES CON CONCRETO LANZADO</v>
          </cell>
          <cell r="C329" t="str">
            <v>M2</v>
          </cell>
          <cell r="D329" t="str">
            <v>13.84</v>
          </cell>
          <cell r="E329">
            <v>32870.284589999996</v>
          </cell>
        </row>
        <row r="330">
          <cell r="A330" t="str">
            <v>13.85</v>
          </cell>
          <cell r="B330" t="str">
            <v>ARBORIZACIÓN</v>
          </cell>
          <cell r="C330" t="str">
            <v>UN</v>
          </cell>
          <cell r="D330" t="str">
            <v>13.85</v>
          </cell>
          <cell r="E330">
            <v>32362.302062499999</v>
          </cell>
        </row>
        <row r="331">
          <cell r="A331" t="str">
            <v>13.86</v>
          </cell>
          <cell r="B331" t="str">
            <v>PROTECCIÓN DE TALUDES EN EXCAVACIÓN CON TABLESTACADO</v>
          </cell>
          <cell r="C331" t="str">
            <v>M2</v>
          </cell>
          <cell r="D331" t="str">
            <v>13.86</v>
          </cell>
          <cell r="E331">
            <v>72194.252000000008</v>
          </cell>
        </row>
        <row r="332">
          <cell r="A332">
            <v>0</v>
          </cell>
          <cell r="B332">
            <v>0</v>
          </cell>
          <cell r="C332">
            <v>0</v>
          </cell>
          <cell r="D332">
            <v>0</v>
          </cell>
          <cell r="E332">
            <v>0</v>
          </cell>
        </row>
        <row r="333">
          <cell r="A333">
            <v>0</v>
          </cell>
          <cell r="B333">
            <v>0</v>
          </cell>
          <cell r="C333">
            <v>0</v>
          </cell>
          <cell r="D333">
            <v>0</v>
          </cell>
          <cell r="E333">
            <v>0</v>
          </cell>
        </row>
        <row r="334">
          <cell r="A334">
            <v>0</v>
          </cell>
          <cell r="B334">
            <v>0</v>
          </cell>
          <cell r="C334">
            <v>0</v>
          </cell>
          <cell r="D334">
            <v>0</v>
          </cell>
          <cell r="E334">
            <v>0</v>
          </cell>
        </row>
        <row r="335">
          <cell r="A335">
            <v>0</v>
          </cell>
          <cell r="B335">
            <v>0</v>
          </cell>
          <cell r="C335">
            <v>0</v>
          </cell>
          <cell r="D335">
            <v>0</v>
          </cell>
          <cell r="E335">
            <v>0</v>
          </cell>
        </row>
        <row r="336">
          <cell r="A336">
            <v>0</v>
          </cell>
          <cell r="B336">
            <v>0</v>
          </cell>
          <cell r="C336">
            <v>0</v>
          </cell>
          <cell r="D336">
            <v>0</v>
          </cell>
          <cell r="E336">
            <v>0</v>
          </cell>
        </row>
        <row r="337">
          <cell r="A337">
            <v>0</v>
          </cell>
          <cell r="B337">
            <v>0</v>
          </cell>
          <cell r="C337">
            <v>0</v>
          </cell>
          <cell r="D337">
            <v>0</v>
          </cell>
          <cell r="E337">
            <v>0</v>
          </cell>
        </row>
        <row r="338">
          <cell r="A338">
            <v>0</v>
          </cell>
          <cell r="B338">
            <v>0</v>
          </cell>
          <cell r="C338">
            <v>0</v>
          </cell>
          <cell r="D338">
            <v>0</v>
          </cell>
          <cell r="E338">
            <v>0</v>
          </cell>
        </row>
        <row r="339">
          <cell r="A339">
            <v>0</v>
          </cell>
          <cell r="B339">
            <v>0</v>
          </cell>
          <cell r="C339">
            <v>0</v>
          </cell>
          <cell r="D339">
            <v>0</v>
          </cell>
          <cell r="E339">
            <v>0</v>
          </cell>
        </row>
        <row r="340">
          <cell r="A340">
            <v>0</v>
          </cell>
          <cell r="B340">
            <v>0</v>
          </cell>
          <cell r="C340">
            <v>0</v>
          </cell>
          <cell r="D340">
            <v>0</v>
          </cell>
          <cell r="E340">
            <v>0</v>
          </cell>
        </row>
        <row r="341">
          <cell r="A341">
            <v>0</v>
          </cell>
          <cell r="B341">
            <v>0</v>
          </cell>
          <cell r="C341">
            <v>0</v>
          </cell>
          <cell r="D341">
            <v>0</v>
          </cell>
          <cell r="E341">
            <v>0</v>
          </cell>
        </row>
        <row r="342">
          <cell r="A342">
            <v>0</v>
          </cell>
          <cell r="B342">
            <v>0</v>
          </cell>
          <cell r="C342">
            <v>0</v>
          </cell>
          <cell r="D342">
            <v>0</v>
          </cell>
          <cell r="E342">
            <v>0</v>
          </cell>
        </row>
        <row r="343">
          <cell r="A343">
            <v>0</v>
          </cell>
          <cell r="B343">
            <v>0</v>
          </cell>
          <cell r="C343">
            <v>0</v>
          </cell>
          <cell r="D343">
            <v>0</v>
          </cell>
          <cell r="E343">
            <v>0</v>
          </cell>
        </row>
        <row r="344">
          <cell r="A344">
            <v>0</v>
          </cell>
          <cell r="B344">
            <v>0</v>
          </cell>
          <cell r="C344">
            <v>0</v>
          </cell>
          <cell r="D344">
            <v>0</v>
          </cell>
          <cell r="E344">
            <v>0</v>
          </cell>
        </row>
        <row r="345">
          <cell r="A345">
            <v>0</v>
          </cell>
          <cell r="B345">
            <v>0</v>
          </cell>
          <cell r="C345">
            <v>0</v>
          </cell>
          <cell r="D345">
            <v>0</v>
          </cell>
          <cell r="E345">
            <v>0</v>
          </cell>
        </row>
        <row r="346">
          <cell r="A346">
            <v>0</v>
          </cell>
          <cell r="B346">
            <v>0</v>
          </cell>
          <cell r="C346">
            <v>0</v>
          </cell>
          <cell r="D346">
            <v>0</v>
          </cell>
          <cell r="E346">
            <v>0</v>
          </cell>
        </row>
        <row r="347">
          <cell r="A347">
            <v>0</v>
          </cell>
          <cell r="B347">
            <v>0</v>
          </cell>
          <cell r="C347">
            <v>0</v>
          </cell>
          <cell r="D347">
            <v>0</v>
          </cell>
          <cell r="E347">
            <v>0</v>
          </cell>
        </row>
        <row r="348">
          <cell r="A348">
            <v>0</v>
          </cell>
          <cell r="B348">
            <v>0</v>
          </cell>
          <cell r="C348">
            <v>0</v>
          </cell>
          <cell r="D348">
            <v>0</v>
          </cell>
          <cell r="E348">
            <v>0</v>
          </cell>
        </row>
        <row r="349">
          <cell r="A349">
            <v>0</v>
          </cell>
          <cell r="B349">
            <v>0</v>
          </cell>
          <cell r="C349">
            <v>0</v>
          </cell>
          <cell r="D349">
            <v>0</v>
          </cell>
          <cell r="E349">
            <v>0</v>
          </cell>
        </row>
        <row r="350">
          <cell r="A350">
            <v>0</v>
          </cell>
          <cell r="B350">
            <v>0</v>
          </cell>
          <cell r="C350">
            <v>0</v>
          </cell>
          <cell r="D350">
            <v>0</v>
          </cell>
          <cell r="E350">
            <v>0</v>
          </cell>
        </row>
        <row r="351">
          <cell r="A351">
            <v>0</v>
          </cell>
          <cell r="B351">
            <v>0</v>
          </cell>
          <cell r="C351">
            <v>0</v>
          </cell>
          <cell r="D351">
            <v>0</v>
          </cell>
          <cell r="E351">
            <v>0</v>
          </cell>
        </row>
        <row r="352">
          <cell r="A352">
            <v>0</v>
          </cell>
          <cell r="B352">
            <v>0</v>
          </cell>
          <cell r="C352">
            <v>0</v>
          </cell>
          <cell r="D352">
            <v>0</v>
          </cell>
          <cell r="E352">
            <v>0</v>
          </cell>
        </row>
        <row r="353">
          <cell r="A353">
            <v>0</v>
          </cell>
          <cell r="B353">
            <v>0</v>
          </cell>
          <cell r="C353">
            <v>0</v>
          </cell>
          <cell r="D353">
            <v>0</v>
          </cell>
          <cell r="E353">
            <v>0</v>
          </cell>
        </row>
        <row r="354">
          <cell r="A354">
            <v>0</v>
          </cell>
          <cell r="B354">
            <v>0</v>
          </cell>
          <cell r="C354">
            <v>0</v>
          </cell>
          <cell r="D354">
            <v>0</v>
          </cell>
          <cell r="E354">
            <v>0</v>
          </cell>
        </row>
        <row r="355">
          <cell r="A355">
            <v>0</v>
          </cell>
          <cell r="B355">
            <v>0</v>
          </cell>
          <cell r="C355">
            <v>0</v>
          </cell>
          <cell r="D355">
            <v>0</v>
          </cell>
          <cell r="E355">
            <v>0</v>
          </cell>
        </row>
        <row r="356">
          <cell r="A356">
            <v>0</v>
          </cell>
          <cell r="B356">
            <v>0</v>
          </cell>
          <cell r="C356">
            <v>0</v>
          </cell>
          <cell r="D356">
            <v>0</v>
          </cell>
          <cell r="E356">
            <v>0</v>
          </cell>
        </row>
        <row r="357">
          <cell r="A357">
            <v>0</v>
          </cell>
          <cell r="B357">
            <v>0</v>
          </cell>
          <cell r="C357">
            <v>0</v>
          </cell>
          <cell r="D357">
            <v>0</v>
          </cell>
          <cell r="E357">
            <v>0</v>
          </cell>
        </row>
        <row r="358">
          <cell r="A358">
            <v>0</v>
          </cell>
          <cell r="B358">
            <v>0</v>
          </cell>
          <cell r="C358">
            <v>0</v>
          </cell>
          <cell r="D358">
            <v>0</v>
          </cell>
          <cell r="E358">
            <v>0</v>
          </cell>
        </row>
        <row r="359">
          <cell r="A359">
            <v>0</v>
          </cell>
          <cell r="B359">
            <v>0</v>
          </cell>
          <cell r="C359">
            <v>0</v>
          </cell>
          <cell r="D359">
            <v>0</v>
          </cell>
          <cell r="E359">
            <v>0</v>
          </cell>
        </row>
        <row r="360">
          <cell r="A360">
            <v>0</v>
          </cell>
          <cell r="B360">
            <v>0</v>
          </cell>
          <cell r="C360">
            <v>0</v>
          </cell>
          <cell r="D360">
            <v>0</v>
          </cell>
          <cell r="E360">
            <v>0</v>
          </cell>
        </row>
        <row r="361">
          <cell r="A361">
            <v>0</v>
          </cell>
          <cell r="B361">
            <v>0</v>
          </cell>
          <cell r="C361">
            <v>0</v>
          </cell>
          <cell r="D361">
            <v>0</v>
          </cell>
          <cell r="E361">
            <v>0</v>
          </cell>
        </row>
        <row r="362">
          <cell r="A362">
            <v>0</v>
          </cell>
          <cell r="B362">
            <v>0</v>
          </cell>
          <cell r="C362">
            <v>0</v>
          </cell>
          <cell r="D362">
            <v>0</v>
          </cell>
          <cell r="E362">
            <v>0</v>
          </cell>
        </row>
        <row r="363">
          <cell r="A363">
            <v>0</v>
          </cell>
          <cell r="B363">
            <v>0</v>
          </cell>
          <cell r="C363">
            <v>0</v>
          </cell>
          <cell r="D363">
            <v>0</v>
          </cell>
          <cell r="E363">
            <v>0</v>
          </cell>
        </row>
        <row r="364">
          <cell r="A364">
            <v>0</v>
          </cell>
          <cell r="B364">
            <v>0</v>
          </cell>
          <cell r="C364">
            <v>0</v>
          </cell>
          <cell r="D364">
            <v>0</v>
          </cell>
          <cell r="E364">
            <v>0</v>
          </cell>
        </row>
        <row r="365">
          <cell r="A365">
            <v>0</v>
          </cell>
          <cell r="B365">
            <v>0</v>
          </cell>
          <cell r="C365">
            <v>0</v>
          </cell>
          <cell r="D365">
            <v>0</v>
          </cell>
          <cell r="E365">
            <v>0</v>
          </cell>
        </row>
        <row r="366">
          <cell r="A366">
            <v>0</v>
          </cell>
          <cell r="B366">
            <v>0</v>
          </cell>
          <cell r="C366">
            <v>0</v>
          </cell>
          <cell r="D366">
            <v>0</v>
          </cell>
          <cell r="E366">
            <v>0</v>
          </cell>
        </row>
        <row r="367">
          <cell r="A367">
            <v>0</v>
          </cell>
          <cell r="B367">
            <v>0</v>
          </cell>
          <cell r="C367">
            <v>0</v>
          </cell>
          <cell r="D367">
            <v>0</v>
          </cell>
          <cell r="E367">
            <v>0</v>
          </cell>
        </row>
        <row r="368">
          <cell r="A368">
            <v>0</v>
          </cell>
          <cell r="B368">
            <v>0</v>
          </cell>
          <cell r="C368">
            <v>0</v>
          </cell>
          <cell r="D368">
            <v>0</v>
          </cell>
          <cell r="E368">
            <v>0</v>
          </cell>
        </row>
        <row r="369">
          <cell r="A369">
            <v>0</v>
          </cell>
          <cell r="B369">
            <v>0</v>
          </cell>
          <cell r="C369">
            <v>0</v>
          </cell>
          <cell r="D369">
            <v>0</v>
          </cell>
          <cell r="E369">
            <v>0</v>
          </cell>
        </row>
        <row r="370">
          <cell r="A370">
            <v>0</v>
          </cell>
          <cell r="B370">
            <v>0</v>
          </cell>
          <cell r="C370">
            <v>0</v>
          </cell>
          <cell r="D370">
            <v>0</v>
          </cell>
          <cell r="E370">
            <v>0</v>
          </cell>
        </row>
        <row r="371">
          <cell r="A371">
            <v>0</v>
          </cell>
          <cell r="B371">
            <v>0</v>
          </cell>
          <cell r="C371">
            <v>0</v>
          </cell>
          <cell r="D371">
            <v>0</v>
          </cell>
          <cell r="E371">
            <v>0</v>
          </cell>
        </row>
        <row r="372">
          <cell r="A372">
            <v>0</v>
          </cell>
          <cell r="B372">
            <v>0</v>
          </cell>
          <cell r="C372">
            <v>0</v>
          </cell>
          <cell r="D372">
            <v>0</v>
          </cell>
          <cell r="E372">
            <v>0</v>
          </cell>
        </row>
        <row r="373">
          <cell r="A373">
            <v>0</v>
          </cell>
          <cell r="B373">
            <v>0</v>
          </cell>
          <cell r="C373">
            <v>0</v>
          </cell>
          <cell r="D373">
            <v>0</v>
          </cell>
          <cell r="E373">
            <v>0</v>
          </cell>
        </row>
        <row r="374">
          <cell r="A374">
            <v>0</v>
          </cell>
          <cell r="B374">
            <v>0</v>
          </cell>
          <cell r="C374">
            <v>0</v>
          </cell>
          <cell r="D374">
            <v>0</v>
          </cell>
          <cell r="E374">
            <v>0</v>
          </cell>
        </row>
        <row r="375">
          <cell r="A375">
            <v>0</v>
          </cell>
          <cell r="B375">
            <v>0</v>
          </cell>
          <cell r="C375">
            <v>0</v>
          </cell>
          <cell r="D375">
            <v>0</v>
          </cell>
          <cell r="E375">
            <v>0</v>
          </cell>
        </row>
        <row r="376">
          <cell r="A376">
            <v>0</v>
          </cell>
          <cell r="B376">
            <v>0</v>
          </cell>
          <cell r="C376">
            <v>0</v>
          </cell>
          <cell r="D376">
            <v>0</v>
          </cell>
          <cell r="E376">
            <v>0</v>
          </cell>
        </row>
        <row r="377">
          <cell r="A377">
            <v>0</v>
          </cell>
          <cell r="B377">
            <v>0</v>
          </cell>
          <cell r="C377">
            <v>0</v>
          </cell>
          <cell r="D377">
            <v>0</v>
          </cell>
          <cell r="E377">
            <v>0</v>
          </cell>
        </row>
        <row r="378">
          <cell r="A378">
            <v>0</v>
          </cell>
          <cell r="B378">
            <v>0</v>
          </cell>
          <cell r="C378">
            <v>0</v>
          </cell>
          <cell r="D378">
            <v>0</v>
          </cell>
          <cell r="E378">
            <v>0</v>
          </cell>
        </row>
        <row r="379">
          <cell r="A379">
            <v>0</v>
          </cell>
          <cell r="B379">
            <v>0</v>
          </cell>
          <cell r="C379">
            <v>0</v>
          </cell>
          <cell r="D379">
            <v>0</v>
          </cell>
          <cell r="E379">
            <v>0</v>
          </cell>
        </row>
        <row r="380">
          <cell r="A380">
            <v>0</v>
          </cell>
          <cell r="B380">
            <v>0</v>
          </cell>
          <cell r="C380">
            <v>0</v>
          </cell>
          <cell r="D380">
            <v>0</v>
          </cell>
          <cell r="E380">
            <v>0</v>
          </cell>
        </row>
        <row r="381">
          <cell r="A381">
            <v>0</v>
          </cell>
          <cell r="B381">
            <v>0</v>
          </cell>
          <cell r="C381">
            <v>0</v>
          </cell>
          <cell r="D381">
            <v>0</v>
          </cell>
          <cell r="E381">
            <v>0</v>
          </cell>
        </row>
        <row r="382">
          <cell r="A382">
            <v>0</v>
          </cell>
          <cell r="B382">
            <v>0</v>
          </cell>
          <cell r="C382">
            <v>0</v>
          </cell>
          <cell r="D382">
            <v>0</v>
          </cell>
          <cell r="E382">
            <v>0</v>
          </cell>
        </row>
        <row r="383">
          <cell r="A383">
            <v>0</v>
          </cell>
          <cell r="B383">
            <v>0</v>
          </cell>
          <cell r="C383">
            <v>0</v>
          </cell>
          <cell r="D383">
            <v>0</v>
          </cell>
          <cell r="E383">
            <v>0</v>
          </cell>
        </row>
        <row r="384">
          <cell r="A384">
            <v>0</v>
          </cell>
          <cell r="B384">
            <v>0</v>
          </cell>
          <cell r="C384">
            <v>0</v>
          </cell>
          <cell r="D384">
            <v>0</v>
          </cell>
          <cell r="E384">
            <v>0</v>
          </cell>
        </row>
        <row r="385">
          <cell r="A385">
            <v>0</v>
          </cell>
          <cell r="B385">
            <v>0</v>
          </cell>
          <cell r="C385">
            <v>0</v>
          </cell>
          <cell r="D385">
            <v>0</v>
          </cell>
          <cell r="E385">
            <v>0</v>
          </cell>
        </row>
        <row r="386">
          <cell r="A386">
            <v>0</v>
          </cell>
          <cell r="B386">
            <v>0</v>
          </cell>
          <cell r="C386">
            <v>0</v>
          </cell>
          <cell r="D386">
            <v>0</v>
          </cell>
          <cell r="E386">
            <v>0</v>
          </cell>
        </row>
        <row r="387">
          <cell r="A387">
            <v>0</v>
          </cell>
          <cell r="B387">
            <v>0</v>
          </cell>
          <cell r="C387">
            <v>0</v>
          </cell>
          <cell r="D387">
            <v>0</v>
          </cell>
          <cell r="E387">
            <v>0</v>
          </cell>
        </row>
        <row r="388">
          <cell r="A388">
            <v>0</v>
          </cell>
          <cell r="B388">
            <v>0</v>
          </cell>
          <cell r="C388">
            <v>0</v>
          </cell>
          <cell r="D388">
            <v>0</v>
          </cell>
          <cell r="E388">
            <v>0</v>
          </cell>
        </row>
        <row r="389">
          <cell r="A389">
            <v>0</v>
          </cell>
          <cell r="B389">
            <v>0</v>
          </cell>
          <cell r="C389">
            <v>0</v>
          </cell>
          <cell r="D389">
            <v>0</v>
          </cell>
          <cell r="E389">
            <v>0</v>
          </cell>
        </row>
        <row r="390">
          <cell r="A390">
            <v>0</v>
          </cell>
          <cell r="B390">
            <v>0</v>
          </cell>
          <cell r="C390">
            <v>0</v>
          </cell>
          <cell r="D390">
            <v>0</v>
          </cell>
          <cell r="E390">
            <v>0</v>
          </cell>
        </row>
        <row r="391">
          <cell r="A391">
            <v>0</v>
          </cell>
          <cell r="B391">
            <v>0</v>
          </cell>
          <cell r="C391">
            <v>0</v>
          </cell>
          <cell r="D391">
            <v>0</v>
          </cell>
          <cell r="E391">
            <v>0</v>
          </cell>
        </row>
        <row r="392">
          <cell r="A392">
            <v>0</v>
          </cell>
          <cell r="B392">
            <v>0</v>
          </cell>
          <cell r="C392">
            <v>0</v>
          </cell>
          <cell r="D392">
            <v>0</v>
          </cell>
          <cell r="E392">
            <v>0</v>
          </cell>
        </row>
        <row r="393">
          <cell r="A393">
            <v>0</v>
          </cell>
          <cell r="B393">
            <v>0</v>
          </cell>
          <cell r="C393">
            <v>0</v>
          </cell>
          <cell r="D393">
            <v>0</v>
          </cell>
          <cell r="E393">
            <v>0</v>
          </cell>
        </row>
        <row r="394">
          <cell r="A394">
            <v>0</v>
          </cell>
          <cell r="B394">
            <v>0</v>
          </cell>
          <cell r="C394">
            <v>0</v>
          </cell>
          <cell r="D394">
            <v>0</v>
          </cell>
          <cell r="E394">
            <v>0</v>
          </cell>
        </row>
        <row r="395">
          <cell r="A395">
            <v>0</v>
          </cell>
          <cell r="B395">
            <v>0</v>
          </cell>
          <cell r="C395">
            <v>0</v>
          </cell>
          <cell r="D395">
            <v>0</v>
          </cell>
          <cell r="E395">
            <v>0</v>
          </cell>
        </row>
        <row r="396">
          <cell r="A396">
            <v>0</v>
          </cell>
          <cell r="B396">
            <v>0</v>
          </cell>
          <cell r="C396">
            <v>0</v>
          </cell>
          <cell r="D396">
            <v>0</v>
          </cell>
          <cell r="E396">
            <v>0</v>
          </cell>
        </row>
        <row r="397">
          <cell r="A397">
            <v>0</v>
          </cell>
          <cell r="B397">
            <v>0</v>
          </cell>
          <cell r="C397">
            <v>0</v>
          </cell>
          <cell r="D397">
            <v>0</v>
          </cell>
          <cell r="E397">
            <v>0</v>
          </cell>
        </row>
        <row r="398">
          <cell r="A398">
            <v>0</v>
          </cell>
          <cell r="B398">
            <v>0</v>
          </cell>
          <cell r="C398">
            <v>0</v>
          </cell>
          <cell r="D398">
            <v>0</v>
          </cell>
          <cell r="E398">
            <v>0</v>
          </cell>
        </row>
        <row r="399">
          <cell r="A399">
            <v>0</v>
          </cell>
          <cell r="B399">
            <v>0</v>
          </cell>
          <cell r="C399">
            <v>0</v>
          </cell>
          <cell r="D399">
            <v>0</v>
          </cell>
          <cell r="E399">
            <v>0</v>
          </cell>
        </row>
        <row r="400">
          <cell r="A400">
            <v>0</v>
          </cell>
          <cell r="B400">
            <v>0</v>
          </cell>
          <cell r="C400">
            <v>0</v>
          </cell>
          <cell r="D400">
            <v>0</v>
          </cell>
          <cell r="E400">
            <v>0</v>
          </cell>
        </row>
        <row r="401">
          <cell r="A401">
            <v>0</v>
          </cell>
          <cell r="B401">
            <v>0</v>
          </cell>
          <cell r="C401">
            <v>0</v>
          </cell>
          <cell r="D401">
            <v>0</v>
          </cell>
          <cell r="E401">
            <v>0</v>
          </cell>
        </row>
        <row r="402">
          <cell r="A402">
            <v>0</v>
          </cell>
          <cell r="B402">
            <v>0</v>
          </cell>
          <cell r="C402">
            <v>0</v>
          </cell>
          <cell r="D402">
            <v>0</v>
          </cell>
          <cell r="E402">
            <v>0</v>
          </cell>
        </row>
        <row r="403">
          <cell r="A403">
            <v>0</v>
          </cell>
          <cell r="B403">
            <v>0</v>
          </cell>
          <cell r="C403">
            <v>0</v>
          </cell>
          <cell r="D403">
            <v>0</v>
          </cell>
          <cell r="E403">
            <v>0</v>
          </cell>
        </row>
        <row r="404">
          <cell r="A404">
            <v>0</v>
          </cell>
          <cell r="B404">
            <v>0</v>
          </cell>
          <cell r="C404">
            <v>0</v>
          </cell>
          <cell r="D404">
            <v>0</v>
          </cell>
          <cell r="E404">
            <v>0</v>
          </cell>
        </row>
        <row r="405">
          <cell r="A405">
            <v>0</v>
          </cell>
          <cell r="B405">
            <v>0</v>
          </cell>
          <cell r="C405">
            <v>0</v>
          </cell>
          <cell r="D405">
            <v>0</v>
          </cell>
          <cell r="E405">
            <v>0</v>
          </cell>
        </row>
        <row r="406">
          <cell r="A406">
            <v>0</v>
          </cell>
          <cell r="B406">
            <v>0</v>
          </cell>
          <cell r="C406">
            <v>0</v>
          </cell>
          <cell r="D406">
            <v>0</v>
          </cell>
          <cell r="E406">
            <v>0</v>
          </cell>
        </row>
        <row r="407">
          <cell r="A407">
            <v>0</v>
          </cell>
          <cell r="B407">
            <v>0</v>
          </cell>
          <cell r="C407">
            <v>0</v>
          </cell>
          <cell r="D407">
            <v>0</v>
          </cell>
          <cell r="E407">
            <v>0</v>
          </cell>
        </row>
        <row r="408">
          <cell r="A408">
            <v>0</v>
          </cell>
          <cell r="B408">
            <v>0</v>
          </cell>
          <cell r="C408">
            <v>0</v>
          </cell>
          <cell r="D408">
            <v>0</v>
          </cell>
          <cell r="E408">
            <v>0</v>
          </cell>
        </row>
        <row r="409">
          <cell r="A409">
            <v>0</v>
          </cell>
          <cell r="B409">
            <v>0</v>
          </cell>
          <cell r="C409">
            <v>0</v>
          </cell>
          <cell r="D409">
            <v>0</v>
          </cell>
          <cell r="E409">
            <v>0</v>
          </cell>
        </row>
        <row r="410">
          <cell r="A410">
            <v>0</v>
          </cell>
          <cell r="B410">
            <v>0</v>
          </cell>
          <cell r="C410">
            <v>0</v>
          </cell>
          <cell r="D410">
            <v>0</v>
          </cell>
          <cell r="E410">
            <v>0</v>
          </cell>
        </row>
        <row r="411">
          <cell r="A411">
            <v>0</v>
          </cell>
          <cell r="B411">
            <v>0</v>
          </cell>
          <cell r="C411">
            <v>0</v>
          </cell>
          <cell r="D411">
            <v>0</v>
          </cell>
          <cell r="E411">
            <v>0</v>
          </cell>
        </row>
        <row r="412">
          <cell r="A412">
            <v>0</v>
          </cell>
          <cell r="B412">
            <v>0</v>
          </cell>
          <cell r="C412">
            <v>0</v>
          </cell>
          <cell r="D412">
            <v>0</v>
          </cell>
          <cell r="E412">
            <v>0</v>
          </cell>
        </row>
        <row r="413">
          <cell r="A413">
            <v>0</v>
          </cell>
          <cell r="B413">
            <v>0</v>
          </cell>
          <cell r="C413">
            <v>0</v>
          </cell>
          <cell r="D413">
            <v>0</v>
          </cell>
          <cell r="E413">
            <v>0</v>
          </cell>
        </row>
        <row r="414">
          <cell r="A414">
            <v>0</v>
          </cell>
          <cell r="B414">
            <v>0</v>
          </cell>
          <cell r="C414">
            <v>0</v>
          </cell>
          <cell r="D414">
            <v>0</v>
          </cell>
          <cell r="E414">
            <v>0</v>
          </cell>
        </row>
        <row r="415">
          <cell r="A415">
            <v>0</v>
          </cell>
          <cell r="B415">
            <v>0</v>
          </cell>
          <cell r="C415">
            <v>0</v>
          </cell>
          <cell r="D415">
            <v>0</v>
          </cell>
          <cell r="E415">
            <v>0</v>
          </cell>
        </row>
        <row r="416">
          <cell r="A416">
            <v>0</v>
          </cell>
          <cell r="B416">
            <v>0</v>
          </cell>
          <cell r="C416">
            <v>0</v>
          </cell>
          <cell r="D416">
            <v>0</v>
          </cell>
          <cell r="E416">
            <v>0</v>
          </cell>
        </row>
        <row r="417">
          <cell r="A417">
            <v>0</v>
          </cell>
          <cell r="B417">
            <v>0</v>
          </cell>
          <cell r="C417">
            <v>0</v>
          </cell>
          <cell r="D417">
            <v>0</v>
          </cell>
          <cell r="E417">
            <v>0</v>
          </cell>
        </row>
        <row r="418">
          <cell r="A418">
            <v>0</v>
          </cell>
          <cell r="B418">
            <v>0</v>
          </cell>
          <cell r="C418">
            <v>0</v>
          </cell>
          <cell r="D418">
            <v>0</v>
          </cell>
          <cell r="E418">
            <v>0</v>
          </cell>
        </row>
        <row r="419">
          <cell r="A419">
            <v>0</v>
          </cell>
          <cell r="B419">
            <v>0</v>
          </cell>
          <cell r="C419">
            <v>0</v>
          </cell>
          <cell r="D419">
            <v>0</v>
          </cell>
          <cell r="E419">
            <v>0</v>
          </cell>
        </row>
        <row r="420">
          <cell r="A420">
            <v>0</v>
          </cell>
          <cell r="B420">
            <v>0</v>
          </cell>
          <cell r="C420">
            <v>0</v>
          </cell>
          <cell r="D420">
            <v>0</v>
          </cell>
          <cell r="E420">
            <v>0</v>
          </cell>
        </row>
        <row r="421">
          <cell r="A421">
            <v>0</v>
          </cell>
          <cell r="B421">
            <v>0</v>
          </cell>
          <cell r="C421">
            <v>0</v>
          </cell>
          <cell r="D421">
            <v>0</v>
          </cell>
          <cell r="E421">
            <v>0</v>
          </cell>
        </row>
        <row r="422">
          <cell r="A422">
            <v>0</v>
          </cell>
          <cell r="B422">
            <v>0</v>
          </cell>
          <cell r="C422">
            <v>0</v>
          </cell>
          <cell r="D422">
            <v>0</v>
          </cell>
          <cell r="E422">
            <v>0</v>
          </cell>
        </row>
        <row r="423">
          <cell r="A423">
            <v>0</v>
          </cell>
          <cell r="B423">
            <v>0</v>
          </cell>
          <cell r="C423">
            <v>0</v>
          </cell>
          <cell r="D423">
            <v>0</v>
          </cell>
          <cell r="E423">
            <v>0</v>
          </cell>
        </row>
        <row r="424">
          <cell r="A424">
            <v>0</v>
          </cell>
          <cell r="B424">
            <v>0</v>
          </cell>
          <cell r="C424">
            <v>0</v>
          </cell>
          <cell r="D424">
            <v>0</v>
          </cell>
          <cell r="E424">
            <v>0</v>
          </cell>
        </row>
        <row r="425">
          <cell r="A425">
            <v>0</v>
          </cell>
          <cell r="B425">
            <v>0</v>
          </cell>
          <cell r="C425">
            <v>0</v>
          </cell>
          <cell r="D425">
            <v>0</v>
          </cell>
          <cell r="E425">
            <v>0</v>
          </cell>
        </row>
        <row r="426">
          <cell r="A426">
            <v>0</v>
          </cell>
          <cell r="B426">
            <v>0</v>
          </cell>
          <cell r="C426">
            <v>0</v>
          </cell>
          <cell r="D426">
            <v>0</v>
          </cell>
          <cell r="E426">
            <v>0</v>
          </cell>
        </row>
        <row r="427">
          <cell r="A427">
            <v>0</v>
          </cell>
          <cell r="B427">
            <v>0</v>
          </cell>
          <cell r="C427">
            <v>0</v>
          </cell>
          <cell r="D427">
            <v>0</v>
          </cell>
          <cell r="E427">
            <v>0</v>
          </cell>
        </row>
        <row r="428">
          <cell r="A428">
            <v>0</v>
          </cell>
          <cell r="B428">
            <v>0</v>
          </cell>
          <cell r="C428">
            <v>0</v>
          </cell>
          <cell r="D428">
            <v>0</v>
          </cell>
          <cell r="E428">
            <v>0</v>
          </cell>
        </row>
        <row r="429">
          <cell r="A429">
            <v>0</v>
          </cell>
          <cell r="B429">
            <v>0</v>
          </cell>
          <cell r="C429">
            <v>0</v>
          </cell>
          <cell r="D429">
            <v>0</v>
          </cell>
          <cell r="E429">
            <v>0</v>
          </cell>
        </row>
        <row r="430">
          <cell r="A430">
            <v>0</v>
          </cell>
          <cell r="B430">
            <v>0</v>
          </cell>
          <cell r="C430">
            <v>0</v>
          </cell>
          <cell r="D430">
            <v>0</v>
          </cell>
          <cell r="E430">
            <v>0</v>
          </cell>
        </row>
        <row r="431">
          <cell r="A431">
            <v>0</v>
          </cell>
          <cell r="B431">
            <v>0</v>
          </cell>
          <cell r="C431">
            <v>0</v>
          </cell>
          <cell r="D431">
            <v>0</v>
          </cell>
          <cell r="E431">
            <v>0</v>
          </cell>
        </row>
        <row r="432">
          <cell r="A432">
            <v>0</v>
          </cell>
          <cell r="B432">
            <v>0</v>
          </cell>
          <cell r="C432">
            <v>0</v>
          </cell>
          <cell r="D432">
            <v>0</v>
          </cell>
          <cell r="E432">
            <v>0</v>
          </cell>
        </row>
        <row r="433">
          <cell r="A433">
            <v>0</v>
          </cell>
          <cell r="B433">
            <v>0</v>
          </cell>
          <cell r="C433">
            <v>0</v>
          </cell>
          <cell r="D433">
            <v>0</v>
          </cell>
          <cell r="E433">
            <v>0</v>
          </cell>
        </row>
        <row r="434">
          <cell r="A434">
            <v>0</v>
          </cell>
          <cell r="B434">
            <v>0</v>
          </cell>
          <cell r="C434">
            <v>0</v>
          </cell>
          <cell r="D434">
            <v>0</v>
          </cell>
          <cell r="E434">
            <v>0</v>
          </cell>
        </row>
        <row r="435">
          <cell r="A435">
            <v>0</v>
          </cell>
          <cell r="B435">
            <v>0</v>
          </cell>
          <cell r="C435">
            <v>0</v>
          </cell>
          <cell r="D435">
            <v>0</v>
          </cell>
          <cell r="E435">
            <v>0</v>
          </cell>
        </row>
        <row r="436">
          <cell r="A436">
            <v>0</v>
          </cell>
          <cell r="B436">
            <v>0</v>
          </cell>
          <cell r="C436">
            <v>0</v>
          </cell>
          <cell r="D436">
            <v>0</v>
          </cell>
          <cell r="E436">
            <v>0</v>
          </cell>
        </row>
        <row r="437">
          <cell r="A437">
            <v>0</v>
          </cell>
          <cell r="B437">
            <v>0</v>
          </cell>
          <cell r="C437">
            <v>0</v>
          </cell>
          <cell r="D437">
            <v>0</v>
          </cell>
          <cell r="E437">
            <v>0</v>
          </cell>
        </row>
        <row r="438">
          <cell r="A438">
            <v>0</v>
          </cell>
          <cell r="B438">
            <v>0</v>
          </cell>
          <cell r="C438">
            <v>0</v>
          </cell>
          <cell r="D438">
            <v>0</v>
          </cell>
          <cell r="E438">
            <v>0</v>
          </cell>
        </row>
        <row r="439">
          <cell r="A439">
            <v>0</v>
          </cell>
          <cell r="B439">
            <v>0</v>
          </cell>
          <cell r="C439">
            <v>0</v>
          </cell>
          <cell r="D439">
            <v>0</v>
          </cell>
          <cell r="E439">
            <v>0</v>
          </cell>
        </row>
        <row r="440">
          <cell r="A440">
            <v>0</v>
          </cell>
          <cell r="B440">
            <v>0</v>
          </cell>
          <cell r="C440">
            <v>0</v>
          </cell>
          <cell r="D440">
            <v>0</v>
          </cell>
          <cell r="E440">
            <v>0</v>
          </cell>
        </row>
        <row r="441">
          <cell r="A441">
            <v>0</v>
          </cell>
          <cell r="B441">
            <v>0</v>
          </cell>
          <cell r="C441">
            <v>0</v>
          </cell>
          <cell r="D441">
            <v>0</v>
          </cell>
          <cell r="E441">
            <v>0</v>
          </cell>
        </row>
        <row r="442">
          <cell r="A442">
            <v>0</v>
          </cell>
          <cell r="B442">
            <v>0</v>
          </cell>
          <cell r="C442">
            <v>0</v>
          </cell>
          <cell r="D442">
            <v>0</v>
          </cell>
          <cell r="E442">
            <v>0</v>
          </cell>
        </row>
        <row r="443">
          <cell r="A443">
            <v>0</v>
          </cell>
          <cell r="B443">
            <v>0</v>
          </cell>
          <cell r="C443">
            <v>0</v>
          </cell>
          <cell r="D443">
            <v>0</v>
          </cell>
          <cell r="E443">
            <v>0</v>
          </cell>
        </row>
        <row r="444">
          <cell r="A444">
            <v>0</v>
          </cell>
          <cell r="B444">
            <v>0</v>
          </cell>
          <cell r="C444">
            <v>0</v>
          </cell>
          <cell r="D444">
            <v>0</v>
          </cell>
          <cell r="E444">
            <v>0</v>
          </cell>
        </row>
        <row r="445">
          <cell r="A445">
            <v>0</v>
          </cell>
          <cell r="B445">
            <v>0</v>
          </cell>
          <cell r="C445">
            <v>0</v>
          </cell>
          <cell r="D445">
            <v>0</v>
          </cell>
          <cell r="E445">
            <v>0</v>
          </cell>
        </row>
        <row r="446">
          <cell r="A446">
            <v>0</v>
          </cell>
          <cell r="B446">
            <v>0</v>
          </cell>
          <cell r="C446">
            <v>0</v>
          </cell>
          <cell r="D446">
            <v>0</v>
          </cell>
          <cell r="E446">
            <v>0</v>
          </cell>
        </row>
        <row r="447">
          <cell r="A447">
            <v>0</v>
          </cell>
          <cell r="B447">
            <v>0</v>
          </cell>
          <cell r="C447">
            <v>0</v>
          </cell>
          <cell r="D447">
            <v>0</v>
          </cell>
          <cell r="E447">
            <v>0</v>
          </cell>
        </row>
        <row r="448">
          <cell r="A448">
            <v>0</v>
          </cell>
          <cell r="B448">
            <v>0</v>
          </cell>
          <cell r="C448">
            <v>0</v>
          </cell>
          <cell r="D448">
            <v>0</v>
          </cell>
          <cell r="E448">
            <v>0</v>
          </cell>
        </row>
        <row r="449">
          <cell r="A449">
            <v>0</v>
          </cell>
          <cell r="B449">
            <v>0</v>
          </cell>
          <cell r="C449">
            <v>0</v>
          </cell>
          <cell r="D449">
            <v>0</v>
          </cell>
          <cell r="E449">
            <v>0</v>
          </cell>
        </row>
        <row r="450">
          <cell r="A450">
            <v>0</v>
          </cell>
          <cell r="B450">
            <v>0</v>
          </cell>
          <cell r="C450">
            <v>0</v>
          </cell>
          <cell r="D450">
            <v>0</v>
          </cell>
          <cell r="E450">
            <v>0</v>
          </cell>
        </row>
        <row r="451">
          <cell r="A451">
            <v>0</v>
          </cell>
          <cell r="B451">
            <v>0</v>
          </cell>
          <cell r="C451">
            <v>0</v>
          </cell>
          <cell r="D451">
            <v>0</v>
          </cell>
          <cell r="E451">
            <v>0</v>
          </cell>
        </row>
        <row r="452">
          <cell r="A452">
            <v>0</v>
          </cell>
          <cell r="B452">
            <v>0</v>
          </cell>
          <cell r="C452">
            <v>0</v>
          </cell>
          <cell r="D452">
            <v>0</v>
          </cell>
          <cell r="E452">
            <v>0</v>
          </cell>
        </row>
        <row r="453">
          <cell r="A453">
            <v>0</v>
          </cell>
          <cell r="B453">
            <v>0</v>
          </cell>
          <cell r="C453">
            <v>0</v>
          </cell>
          <cell r="D453">
            <v>0</v>
          </cell>
          <cell r="E453">
            <v>0</v>
          </cell>
        </row>
        <row r="454">
          <cell r="A454">
            <v>0</v>
          </cell>
          <cell r="B454">
            <v>0</v>
          </cell>
          <cell r="C454">
            <v>0</v>
          </cell>
          <cell r="D454">
            <v>0</v>
          </cell>
          <cell r="E454">
            <v>0</v>
          </cell>
        </row>
        <row r="455">
          <cell r="A455">
            <v>0</v>
          </cell>
          <cell r="B455">
            <v>0</v>
          </cell>
          <cell r="C455">
            <v>0</v>
          </cell>
          <cell r="D455">
            <v>0</v>
          </cell>
          <cell r="E455">
            <v>0</v>
          </cell>
        </row>
        <row r="456">
          <cell r="A456">
            <v>0</v>
          </cell>
          <cell r="B456">
            <v>0</v>
          </cell>
          <cell r="C456">
            <v>0</v>
          </cell>
          <cell r="D456">
            <v>0</v>
          </cell>
          <cell r="E456">
            <v>0</v>
          </cell>
        </row>
        <row r="457">
          <cell r="A457">
            <v>0</v>
          </cell>
          <cell r="B457">
            <v>0</v>
          </cell>
          <cell r="C457">
            <v>0</v>
          </cell>
          <cell r="D457">
            <v>0</v>
          </cell>
          <cell r="E457">
            <v>0</v>
          </cell>
        </row>
        <row r="458">
          <cell r="A458">
            <v>0</v>
          </cell>
          <cell r="B458">
            <v>0</v>
          </cell>
          <cell r="C458">
            <v>0</v>
          </cell>
          <cell r="D458">
            <v>0</v>
          </cell>
          <cell r="E458">
            <v>0</v>
          </cell>
        </row>
        <row r="459">
          <cell r="A459">
            <v>0</v>
          </cell>
          <cell r="B459">
            <v>0</v>
          </cell>
          <cell r="C459">
            <v>0</v>
          </cell>
          <cell r="D459">
            <v>0</v>
          </cell>
          <cell r="E459">
            <v>0</v>
          </cell>
        </row>
        <row r="460">
          <cell r="A460">
            <v>0</v>
          </cell>
          <cell r="B460">
            <v>0</v>
          </cell>
          <cell r="C460">
            <v>0</v>
          </cell>
          <cell r="D460">
            <v>0</v>
          </cell>
          <cell r="E460">
            <v>0</v>
          </cell>
        </row>
        <row r="461">
          <cell r="A461">
            <v>0</v>
          </cell>
          <cell r="B461">
            <v>0</v>
          </cell>
          <cell r="C461">
            <v>0</v>
          </cell>
          <cell r="D461">
            <v>0</v>
          </cell>
          <cell r="E461">
            <v>0</v>
          </cell>
        </row>
        <row r="462">
          <cell r="A462">
            <v>0</v>
          </cell>
          <cell r="B462">
            <v>0</v>
          </cell>
          <cell r="C462">
            <v>0</v>
          </cell>
          <cell r="D462">
            <v>0</v>
          </cell>
          <cell r="E462">
            <v>0</v>
          </cell>
        </row>
        <row r="463">
          <cell r="A463">
            <v>0</v>
          </cell>
          <cell r="B463">
            <v>0</v>
          </cell>
          <cell r="C463">
            <v>0</v>
          </cell>
          <cell r="D463">
            <v>0</v>
          </cell>
          <cell r="E463">
            <v>0</v>
          </cell>
        </row>
        <row r="464">
          <cell r="A464">
            <v>0</v>
          </cell>
          <cell r="B464">
            <v>0</v>
          </cell>
          <cell r="C464">
            <v>0</v>
          </cell>
          <cell r="D464">
            <v>0</v>
          </cell>
          <cell r="E464">
            <v>0</v>
          </cell>
        </row>
        <row r="465">
          <cell r="A465">
            <v>0</v>
          </cell>
          <cell r="B465">
            <v>0</v>
          </cell>
          <cell r="C465">
            <v>0</v>
          </cell>
          <cell r="D465">
            <v>0</v>
          </cell>
          <cell r="E465">
            <v>0</v>
          </cell>
        </row>
        <row r="466">
          <cell r="A466">
            <v>0</v>
          </cell>
          <cell r="B466">
            <v>0</v>
          </cell>
          <cell r="C466">
            <v>0</v>
          </cell>
          <cell r="D466">
            <v>0</v>
          </cell>
          <cell r="E466">
            <v>0</v>
          </cell>
        </row>
        <row r="467">
          <cell r="A467">
            <v>0</v>
          </cell>
          <cell r="B467">
            <v>0</v>
          </cell>
          <cell r="C467">
            <v>0</v>
          </cell>
          <cell r="D467">
            <v>0</v>
          </cell>
          <cell r="E467">
            <v>0</v>
          </cell>
        </row>
        <row r="468">
          <cell r="A468">
            <v>0</v>
          </cell>
          <cell r="B468">
            <v>0</v>
          </cell>
          <cell r="C468">
            <v>0</v>
          </cell>
          <cell r="D468">
            <v>0</v>
          </cell>
          <cell r="E468">
            <v>0</v>
          </cell>
        </row>
        <row r="469">
          <cell r="A469">
            <v>0</v>
          </cell>
          <cell r="B469">
            <v>0</v>
          </cell>
          <cell r="C469">
            <v>0</v>
          </cell>
          <cell r="D469">
            <v>0</v>
          </cell>
          <cell r="E469">
            <v>0</v>
          </cell>
        </row>
        <row r="470">
          <cell r="A470">
            <v>0</v>
          </cell>
          <cell r="B470">
            <v>0</v>
          </cell>
          <cell r="C470">
            <v>0</v>
          </cell>
          <cell r="D470">
            <v>0</v>
          </cell>
          <cell r="E470">
            <v>0</v>
          </cell>
        </row>
        <row r="471">
          <cell r="A471">
            <v>0</v>
          </cell>
          <cell r="B471">
            <v>0</v>
          </cell>
          <cell r="C471">
            <v>0</v>
          </cell>
          <cell r="D471">
            <v>0</v>
          </cell>
          <cell r="E471">
            <v>0</v>
          </cell>
        </row>
        <row r="472">
          <cell r="A472">
            <v>0</v>
          </cell>
          <cell r="B472">
            <v>0</v>
          </cell>
          <cell r="C472">
            <v>0</v>
          </cell>
          <cell r="D472">
            <v>0</v>
          </cell>
          <cell r="E472">
            <v>0</v>
          </cell>
        </row>
        <row r="473">
          <cell r="A473">
            <v>0</v>
          </cell>
          <cell r="B473">
            <v>0</v>
          </cell>
          <cell r="C473">
            <v>0</v>
          </cell>
          <cell r="D473">
            <v>0</v>
          </cell>
          <cell r="E473">
            <v>0</v>
          </cell>
        </row>
        <row r="474">
          <cell r="A474">
            <v>0</v>
          </cell>
          <cell r="B474">
            <v>0</v>
          </cell>
          <cell r="C474">
            <v>0</v>
          </cell>
          <cell r="D474">
            <v>0</v>
          </cell>
          <cell r="E474">
            <v>0</v>
          </cell>
        </row>
        <row r="475">
          <cell r="A475">
            <v>0</v>
          </cell>
          <cell r="B475">
            <v>0</v>
          </cell>
          <cell r="C475">
            <v>0</v>
          </cell>
          <cell r="D475">
            <v>0</v>
          </cell>
          <cell r="E475">
            <v>0</v>
          </cell>
        </row>
        <row r="476">
          <cell r="A476">
            <v>0</v>
          </cell>
          <cell r="B476">
            <v>0</v>
          </cell>
          <cell r="C476">
            <v>0</v>
          </cell>
          <cell r="D476">
            <v>0</v>
          </cell>
          <cell r="E476">
            <v>0</v>
          </cell>
        </row>
        <row r="477">
          <cell r="A477">
            <v>0</v>
          </cell>
          <cell r="B477">
            <v>0</v>
          </cell>
          <cell r="C477">
            <v>0</v>
          </cell>
          <cell r="D477">
            <v>0</v>
          </cell>
          <cell r="E477">
            <v>0</v>
          </cell>
        </row>
        <row r="478">
          <cell r="A478">
            <v>0</v>
          </cell>
          <cell r="B478">
            <v>0</v>
          </cell>
          <cell r="C478">
            <v>0</v>
          </cell>
          <cell r="D478">
            <v>0</v>
          </cell>
          <cell r="E478">
            <v>0</v>
          </cell>
        </row>
        <row r="479">
          <cell r="A479">
            <v>0</v>
          </cell>
          <cell r="B479">
            <v>0</v>
          </cell>
          <cell r="C479">
            <v>0</v>
          </cell>
          <cell r="D479">
            <v>0</v>
          </cell>
          <cell r="E479">
            <v>0</v>
          </cell>
        </row>
        <row r="480">
          <cell r="A480">
            <v>0</v>
          </cell>
          <cell r="B480">
            <v>0</v>
          </cell>
          <cell r="C480">
            <v>0</v>
          </cell>
          <cell r="D480">
            <v>0</v>
          </cell>
          <cell r="E480">
            <v>0</v>
          </cell>
        </row>
        <row r="481">
          <cell r="A481">
            <v>0</v>
          </cell>
          <cell r="B481">
            <v>0</v>
          </cell>
          <cell r="C481">
            <v>0</v>
          </cell>
          <cell r="D481">
            <v>0</v>
          </cell>
          <cell r="E481">
            <v>0</v>
          </cell>
        </row>
        <row r="482">
          <cell r="A482">
            <v>0</v>
          </cell>
          <cell r="B482">
            <v>0</v>
          </cell>
          <cell r="C482">
            <v>0</v>
          </cell>
          <cell r="D482">
            <v>0</v>
          </cell>
          <cell r="E482">
            <v>0</v>
          </cell>
        </row>
        <row r="483">
          <cell r="A483">
            <v>0</v>
          </cell>
          <cell r="B483">
            <v>0</v>
          </cell>
          <cell r="C483">
            <v>0</v>
          </cell>
          <cell r="D483">
            <v>0</v>
          </cell>
          <cell r="E483">
            <v>0</v>
          </cell>
        </row>
        <row r="484">
          <cell r="A484">
            <v>0</v>
          </cell>
          <cell r="B484">
            <v>0</v>
          </cell>
          <cell r="C484">
            <v>0</v>
          </cell>
          <cell r="D484">
            <v>0</v>
          </cell>
          <cell r="E484">
            <v>0</v>
          </cell>
        </row>
        <row r="485">
          <cell r="A485">
            <v>0</v>
          </cell>
          <cell r="B485">
            <v>0</v>
          </cell>
          <cell r="C485">
            <v>0</v>
          </cell>
          <cell r="D485">
            <v>0</v>
          </cell>
          <cell r="E485">
            <v>0</v>
          </cell>
        </row>
        <row r="486">
          <cell r="A486">
            <v>0</v>
          </cell>
          <cell r="B486">
            <v>0</v>
          </cell>
          <cell r="C486">
            <v>0</v>
          </cell>
          <cell r="D486">
            <v>0</v>
          </cell>
          <cell r="E486">
            <v>0</v>
          </cell>
        </row>
        <row r="487">
          <cell r="A487">
            <v>0</v>
          </cell>
          <cell r="B487">
            <v>0</v>
          </cell>
          <cell r="C487">
            <v>0</v>
          </cell>
          <cell r="D487">
            <v>0</v>
          </cell>
          <cell r="E487">
            <v>0</v>
          </cell>
        </row>
        <row r="488">
          <cell r="A488">
            <v>0</v>
          </cell>
          <cell r="B488">
            <v>0</v>
          </cell>
          <cell r="C488">
            <v>0</v>
          </cell>
          <cell r="D488">
            <v>0</v>
          </cell>
          <cell r="E488">
            <v>0</v>
          </cell>
        </row>
        <row r="489">
          <cell r="A489">
            <v>0</v>
          </cell>
          <cell r="B489">
            <v>0</v>
          </cell>
          <cell r="C489">
            <v>0</v>
          </cell>
          <cell r="D489">
            <v>0</v>
          </cell>
          <cell r="E489">
            <v>0</v>
          </cell>
        </row>
        <row r="490">
          <cell r="A490">
            <v>0</v>
          </cell>
          <cell r="B490">
            <v>0</v>
          </cell>
          <cell r="C490">
            <v>0</v>
          </cell>
          <cell r="D490">
            <v>0</v>
          </cell>
          <cell r="E490">
            <v>0</v>
          </cell>
        </row>
        <row r="491">
          <cell r="A491">
            <v>0</v>
          </cell>
          <cell r="B491">
            <v>0</v>
          </cell>
          <cell r="C491">
            <v>0</v>
          </cell>
          <cell r="D491">
            <v>0</v>
          </cell>
          <cell r="E491">
            <v>0</v>
          </cell>
        </row>
        <row r="492">
          <cell r="A492">
            <v>0</v>
          </cell>
          <cell r="B492">
            <v>0</v>
          </cell>
          <cell r="C492">
            <v>0</v>
          </cell>
          <cell r="D492">
            <v>0</v>
          </cell>
          <cell r="E492">
            <v>0</v>
          </cell>
        </row>
        <row r="493">
          <cell r="A493">
            <v>0</v>
          </cell>
          <cell r="B493">
            <v>0</v>
          </cell>
          <cell r="C493">
            <v>0</v>
          </cell>
          <cell r="D493">
            <v>0</v>
          </cell>
          <cell r="E493">
            <v>0</v>
          </cell>
        </row>
        <row r="494">
          <cell r="A494">
            <v>0</v>
          </cell>
          <cell r="B494">
            <v>0</v>
          </cell>
          <cell r="C494">
            <v>0</v>
          </cell>
          <cell r="D494">
            <v>0</v>
          </cell>
          <cell r="E494">
            <v>0</v>
          </cell>
        </row>
        <row r="495">
          <cell r="A495">
            <v>0</v>
          </cell>
          <cell r="B495">
            <v>0</v>
          </cell>
          <cell r="C495">
            <v>0</v>
          </cell>
          <cell r="D495">
            <v>0</v>
          </cell>
          <cell r="E495">
            <v>0</v>
          </cell>
        </row>
        <row r="496">
          <cell r="A496">
            <v>0</v>
          </cell>
          <cell r="B496">
            <v>0</v>
          </cell>
          <cell r="C496">
            <v>0</v>
          </cell>
          <cell r="D496">
            <v>0</v>
          </cell>
          <cell r="E496">
            <v>0</v>
          </cell>
        </row>
        <row r="497">
          <cell r="A497">
            <v>0</v>
          </cell>
          <cell r="B497">
            <v>0</v>
          </cell>
          <cell r="C497">
            <v>0</v>
          </cell>
          <cell r="D497">
            <v>0</v>
          </cell>
          <cell r="E497">
            <v>0</v>
          </cell>
        </row>
        <row r="498">
          <cell r="A498">
            <v>0</v>
          </cell>
          <cell r="B498">
            <v>0</v>
          </cell>
          <cell r="C498">
            <v>0</v>
          </cell>
          <cell r="D498">
            <v>0</v>
          </cell>
          <cell r="E498">
            <v>0</v>
          </cell>
        </row>
        <row r="499">
          <cell r="A499">
            <v>0</v>
          </cell>
          <cell r="B499">
            <v>0</v>
          </cell>
          <cell r="C499">
            <v>0</v>
          </cell>
          <cell r="D499">
            <v>0</v>
          </cell>
          <cell r="E499">
            <v>0</v>
          </cell>
        </row>
        <row r="500">
          <cell r="A500">
            <v>0</v>
          </cell>
          <cell r="B500">
            <v>0</v>
          </cell>
          <cell r="C500">
            <v>0</v>
          </cell>
          <cell r="D500">
            <v>0</v>
          </cell>
          <cell r="E500">
            <v>0</v>
          </cell>
        </row>
        <row r="501">
          <cell r="A501">
            <v>0</v>
          </cell>
          <cell r="B501">
            <v>0</v>
          </cell>
          <cell r="C501">
            <v>0</v>
          </cell>
          <cell r="D501">
            <v>0</v>
          </cell>
          <cell r="E501">
            <v>0</v>
          </cell>
        </row>
        <row r="502">
          <cell r="A502">
            <v>0</v>
          </cell>
          <cell r="B502">
            <v>0</v>
          </cell>
          <cell r="C502">
            <v>0</v>
          </cell>
          <cell r="D502">
            <v>0</v>
          </cell>
          <cell r="E502">
            <v>0</v>
          </cell>
        </row>
        <row r="503">
          <cell r="A503">
            <v>0</v>
          </cell>
          <cell r="B503">
            <v>0</v>
          </cell>
          <cell r="C503">
            <v>0</v>
          </cell>
          <cell r="D503">
            <v>0</v>
          </cell>
          <cell r="E503">
            <v>0</v>
          </cell>
        </row>
        <row r="504">
          <cell r="A504">
            <v>0</v>
          </cell>
          <cell r="B504">
            <v>0</v>
          </cell>
          <cell r="C504">
            <v>0</v>
          </cell>
          <cell r="D504">
            <v>0</v>
          </cell>
          <cell r="E504">
            <v>0</v>
          </cell>
        </row>
        <row r="505">
          <cell r="A505">
            <v>0</v>
          </cell>
          <cell r="B505">
            <v>0</v>
          </cell>
          <cell r="C505">
            <v>0</v>
          </cell>
          <cell r="D505">
            <v>0</v>
          </cell>
          <cell r="E505">
            <v>0</v>
          </cell>
        </row>
        <row r="506">
          <cell r="A506">
            <v>0</v>
          </cell>
          <cell r="B506">
            <v>0</v>
          </cell>
          <cell r="C506">
            <v>0</v>
          </cell>
          <cell r="D506">
            <v>0</v>
          </cell>
          <cell r="E506">
            <v>0</v>
          </cell>
        </row>
        <row r="507">
          <cell r="A507">
            <v>0</v>
          </cell>
          <cell r="B507">
            <v>0</v>
          </cell>
          <cell r="C507">
            <v>0</v>
          </cell>
          <cell r="D507">
            <v>0</v>
          </cell>
          <cell r="E507">
            <v>0</v>
          </cell>
        </row>
        <row r="508">
          <cell r="A508">
            <v>0</v>
          </cell>
          <cell r="B508">
            <v>0</v>
          </cell>
          <cell r="C508">
            <v>0</v>
          </cell>
          <cell r="D508">
            <v>0</v>
          </cell>
          <cell r="E508">
            <v>0</v>
          </cell>
        </row>
        <row r="509">
          <cell r="A509">
            <v>0</v>
          </cell>
          <cell r="B509">
            <v>0</v>
          </cell>
          <cell r="C509">
            <v>0</v>
          </cell>
          <cell r="D509">
            <v>0</v>
          </cell>
          <cell r="E509">
            <v>0</v>
          </cell>
        </row>
        <row r="510">
          <cell r="A510">
            <v>0</v>
          </cell>
          <cell r="B510">
            <v>0</v>
          </cell>
          <cell r="C510">
            <v>0</v>
          </cell>
          <cell r="D510">
            <v>0</v>
          </cell>
          <cell r="E510">
            <v>0</v>
          </cell>
        </row>
        <row r="511">
          <cell r="A511">
            <v>0</v>
          </cell>
          <cell r="B511">
            <v>0</v>
          </cell>
          <cell r="C511">
            <v>0</v>
          </cell>
          <cell r="D511">
            <v>0</v>
          </cell>
          <cell r="E511">
            <v>0</v>
          </cell>
        </row>
        <row r="512">
          <cell r="A512">
            <v>0</v>
          </cell>
          <cell r="B512">
            <v>0</v>
          </cell>
          <cell r="C512">
            <v>0</v>
          </cell>
          <cell r="D512">
            <v>0</v>
          </cell>
          <cell r="E512">
            <v>0</v>
          </cell>
        </row>
        <row r="513">
          <cell r="A513">
            <v>0</v>
          </cell>
          <cell r="B513">
            <v>0</v>
          </cell>
          <cell r="C513">
            <v>0</v>
          </cell>
          <cell r="D513">
            <v>0</v>
          </cell>
          <cell r="E513">
            <v>0</v>
          </cell>
        </row>
        <row r="514">
          <cell r="A514">
            <v>0</v>
          </cell>
          <cell r="B514">
            <v>0</v>
          </cell>
          <cell r="C514">
            <v>0</v>
          </cell>
          <cell r="D514">
            <v>0</v>
          </cell>
          <cell r="E514">
            <v>0</v>
          </cell>
        </row>
        <row r="515">
          <cell r="A515">
            <v>0</v>
          </cell>
          <cell r="B515">
            <v>0</v>
          </cell>
          <cell r="C515">
            <v>0</v>
          </cell>
          <cell r="D515">
            <v>0</v>
          </cell>
          <cell r="E515">
            <v>0</v>
          </cell>
        </row>
        <row r="516">
          <cell r="A516">
            <v>0</v>
          </cell>
          <cell r="B516">
            <v>0</v>
          </cell>
          <cell r="C516">
            <v>0</v>
          </cell>
          <cell r="D516">
            <v>0</v>
          </cell>
          <cell r="E516">
            <v>0</v>
          </cell>
        </row>
        <row r="517">
          <cell r="A517">
            <v>0</v>
          </cell>
          <cell r="B517">
            <v>0</v>
          </cell>
          <cell r="C517">
            <v>0</v>
          </cell>
          <cell r="D517">
            <v>0</v>
          </cell>
          <cell r="E517">
            <v>0</v>
          </cell>
        </row>
        <row r="518">
          <cell r="A518">
            <v>0</v>
          </cell>
          <cell r="B518">
            <v>0</v>
          </cell>
          <cell r="C518">
            <v>0</v>
          </cell>
          <cell r="D518">
            <v>0</v>
          </cell>
          <cell r="E518">
            <v>0</v>
          </cell>
        </row>
        <row r="519">
          <cell r="A519">
            <v>0</v>
          </cell>
          <cell r="B519">
            <v>0</v>
          </cell>
          <cell r="C519">
            <v>0</v>
          </cell>
          <cell r="D519">
            <v>0</v>
          </cell>
          <cell r="E519">
            <v>0</v>
          </cell>
        </row>
        <row r="520">
          <cell r="A520">
            <v>0</v>
          </cell>
          <cell r="B520">
            <v>0</v>
          </cell>
          <cell r="C520">
            <v>0</v>
          </cell>
          <cell r="D520">
            <v>0</v>
          </cell>
          <cell r="E520">
            <v>0</v>
          </cell>
        </row>
        <row r="521">
          <cell r="A521">
            <v>0</v>
          </cell>
          <cell r="B521">
            <v>0</v>
          </cell>
          <cell r="C521">
            <v>0</v>
          </cell>
          <cell r="D521">
            <v>0</v>
          </cell>
          <cell r="E521">
            <v>0</v>
          </cell>
        </row>
        <row r="522">
          <cell r="A522">
            <v>0</v>
          </cell>
          <cell r="B522">
            <v>0</v>
          </cell>
          <cell r="C522">
            <v>0</v>
          </cell>
          <cell r="D522">
            <v>0</v>
          </cell>
          <cell r="E522">
            <v>0</v>
          </cell>
        </row>
        <row r="523">
          <cell r="A523">
            <v>0</v>
          </cell>
          <cell r="B523">
            <v>0</v>
          </cell>
          <cell r="C523">
            <v>0</v>
          </cell>
          <cell r="D523">
            <v>0</v>
          </cell>
          <cell r="E523">
            <v>0</v>
          </cell>
        </row>
        <row r="524">
          <cell r="A524">
            <v>0</v>
          </cell>
          <cell r="B524">
            <v>0</v>
          </cell>
          <cell r="C524">
            <v>0</v>
          </cell>
          <cell r="D524">
            <v>0</v>
          </cell>
          <cell r="E524">
            <v>0</v>
          </cell>
        </row>
        <row r="525">
          <cell r="A525">
            <v>0</v>
          </cell>
          <cell r="B525">
            <v>0</v>
          </cell>
          <cell r="C525">
            <v>0</v>
          </cell>
          <cell r="D525">
            <v>0</v>
          </cell>
          <cell r="E525">
            <v>0</v>
          </cell>
        </row>
        <row r="526">
          <cell r="A526">
            <v>0</v>
          </cell>
          <cell r="B526">
            <v>0</v>
          </cell>
          <cell r="C526">
            <v>0</v>
          </cell>
          <cell r="D526">
            <v>0</v>
          </cell>
          <cell r="E526">
            <v>0</v>
          </cell>
        </row>
        <row r="527">
          <cell r="A527">
            <v>0</v>
          </cell>
          <cell r="B527">
            <v>0</v>
          </cell>
          <cell r="C527">
            <v>0</v>
          </cell>
          <cell r="D527">
            <v>0</v>
          </cell>
          <cell r="E527">
            <v>0</v>
          </cell>
        </row>
        <row r="528">
          <cell r="A528">
            <v>0</v>
          </cell>
          <cell r="B528">
            <v>0</v>
          </cell>
          <cell r="C528">
            <v>0</v>
          </cell>
          <cell r="D528">
            <v>0</v>
          </cell>
          <cell r="E528">
            <v>0</v>
          </cell>
        </row>
        <row r="529">
          <cell r="A529">
            <v>0</v>
          </cell>
          <cell r="B529">
            <v>0</v>
          </cell>
          <cell r="C529">
            <v>0</v>
          </cell>
          <cell r="D529">
            <v>0</v>
          </cell>
          <cell r="E529">
            <v>0</v>
          </cell>
        </row>
        <row r="530">
          <cell r="A530">
            <v>0</v>
          </cell>
          <cell r="B530">
            <v>0</v>
          </cell>
          <cell r="C530">
            <v>0</v>
          </cell>
          <cell r="D530">
            <v>0</v>
          </cell>
          <cell r="E530">
            <v>0</v>
          </cell>
        </row>
        <row r="531">
          <cell r="A531">
            <v>0</v>
          </cell>
          <cell r="B531">
            <v>0</v>
          </cell>
          <cell r="C531">
            <v>0</v>
          </cell>
          <cell r="D531">
            <v>0</v>
          </cell>
          <cell r="E531">
            <v>0</v>
          </cell>
        </row>
        <row r="532">
          <cell r="A532">
            <v>0</v>
          </cell>
          <cell r="B532">
            <v>0</v>
          </cell>
          <cell r="C532">
            <v>0</v>
          </cell>
          <cell r="D532">
            <v>0</v>
          </cell>
          <cell r="E532">
            <v>0</v>
          </cell>
        </row>
        <row r="533">
          <cell r="A533">
            <v>0</v>
          </cell>
          <cell r="B533">
            <v>0</v>
          </cell>
          <cell r="C533">
            <v>0</v>
          </cell>
          <cell r="D533">
            <v>0</v>
          </cell>
          <cell r="E533">
            <v>0</v>
          </cell>
        </row>
        <row r="534">
          <cell r="A534">
            <v>0</v>
          </cell>
          <cell r="B534">
            <v>0</v>
          </cell>
          <cell r="C534">
            <v>0</v>
          </cell>
          <cell r="D534">
            <v>0</v>
          </cell>
          <cell r="E534">
            <v>0</v>
          </cell>
        </row>
        <row r="535">
          <cell r="A535">
            <v>0</v>
          </cell>
          <cell r="B535">
            <v>0</v>
          </cell>
          <cell r="C535">
            <v>0</v>
          </cell>
          <cell r="D535">
            <v>0</v>
          </cell>
          <cell r="E535">
            <v>0</v>
          </cell>
        </row>
        <row r="536">
          <cell r="A536">
            <v>0</v>
          </cell>
          <cell r="B536">
            <v>0</v>
          </cell>
          <cell r="C536">
            <v>0</v>
          </cell>
          <cell r="D536">
            <v>0</v>
          </cell>
          <cell r="E536">
            <v>0</v>
          </cell>
        </row>
        <row r="537">
          <cell r="A537">
            <v>0</v>
          </cell>
          <cell r="B537">
            <v>0</v>
          </cell>
          <cell r="C537">
            <v>0</v>
          </cell>
          <cell r="D537">
            <v>0</v>
          </cell>
          <cell r="E537">
            <v>0</v>
          </cell>
        </row>
        <row r="538">
          <cell r="A538">
            <v>0</v>
          </cell>
          <cell r="B538">
            <v>0</v>
          </cell>
          <cell r="C538">
            <v>0</v>
          </cell>
          <cell r="D538">
            <v>0</v>
          </cell>
          <cell r="E538">
            <v>0</v>
          </cell>
        </row>
        <row r="539">
          <cell r="A539">
            <v>0</v>
          </cell>
          <cell r="B539">
            <v>0</v>
          </cell>
          <cell r="C539">
            <v>0</v>
          </cell>
          <cell r="D539">
            <v>0</v>
          </cell>
          <cell r="E539">
            <v>0</v>
          </cell>
        </row>
        <row r="540">
          <cell r="A540">
            <v>0</v>
          </cell>
          <cell r="B540">
            <v>0</v>
          </cell>
          <cell r="C540">
            <v>0</v>
          </cell>
          <cell r="D540">
            <v>0</v>
          </cell>
          <cell r="E540">
            <v>0</v>
          </cell>
        </row>
        <row r="541">
          <cell r="A541">
            <v>0</v>
          </cell>
          <cell r="B541">
            <v>0</v>
          </cell>
          <cell r="C541">
            <v>0</v>
          </cell>
          <cell r="D541">
            <v>0</v>
          </cell>
          <cell r="E541">
            <v>0</v>
          </cell>
        </row>
        <row r="542">
          <cell r="A542">
            <v>0</v>
          </cell>
          <cell r="B542">
            <v>0</v>
          </cell>
          <cell r="C542">
            <v>0</v>
          </cell>
          <cell r="D542">
            <v>0</v>
          </cell>
          <cell r="E542">
            <v>0</v>
          </cell>
        </row>
        <row r="543">
          <cell r="A543">
            <v>0</v>
          </cell>
          <cell r="B543">
            <v>0</v>
          </cell>
          <cell r="C543">
            <v>0</v>
          </cell>
          <cell r="D543">
            <v>0</v>
          </cell>
          <cell r="E543">
            <v>0</v>
          </cell>
        </row>
        <row r="544">
          <cell r="A544">
            <v>0</v>
          </cell>
          <cell r="B544">
            <v>0</v>
          </cell>
          <cell r="C544">
            <v>0</v>
          </cell>
          <cell r="D544">
            <v>0</v>
          </cell>
          <cell r="E544">
            <v>0</v>
          </cell>
        </row>
        <row r="545">
          <cell r="A545">
            <v>0</v>
          </cell>
          <cell r="B545">
            <v>0</v>
          </cell>
          <cell r="C545">
            <v>0</v>
          </cell>
          <cell r="D545">
            <v>0</v>
          </cell>
          <cell r="E545">
            <v>0</v>
          </cell>
        </row>
        <row r="546">
          <cell r="A546">
            <v>0</v>
          </cell>
          <cell r="B546">
            <v>0</v>
          </cell>
          <cell r="C546">
            <v>0</v>
          </cell>
          <cell r="D546">
            <v>0</v>
          </cell>
          <cell r="E546">
            <v>0</v>
          </cell>
        </row>
        <row r="547">
          <cell r="A547">
            <v>0</v>
          </cell>
          <cell r="B547">
            <v>0</v>
          </cell>
          <cell r="C547">
            <v>0</v>
          </cell>
          <cell r="D547">
            <v>0</v>
          </cell>
          <cell r="E547">
            <v>0</v>
          </cell>
        </row>
        <row r="548">
          <cell r="A548">
            <v>0</v>
          </cell>
          <cell r="B548">
            <v>0</v>
          </cell>
          <cell r="C548">
            <v>0</v>
          </cell>
          <cell r="D548">
            <v>0</v>
          </cell>
          <cell r="E548">
            <v>0</v>
          </cell>
        </row>
        <row r="549">
          <cell r="A549">
            <v>0</v>
          </cell>
          <cell r="B549">
            <v>0</v>
          </cell>
          <cell r="C549">
            <v>0</v>
          </cell>
          <cell r="D549">
            <v>0</v>
          </cell>
          <cell r="E549">
            <v>0</v>
          </cell>
        </row>
        <row r="550">
          <cell r="A550">
            <v>0</v>
          </cell>
          <cell r="B550">
            <v>0</v>
          </cell>
          <cell r="C550">
            <v>0</v>
          </cell>
          <cell r="D550">
            <v>0</v>
          </cell>
          <cell r="E550">
            <v>0</v>
          </cell>
        </row>
        <row r="551">
          <cell r="A551">
            <v>0</v>
          </cell>
          <cell r="B551">
            <v>0</v>
          </cell>
          <cell r="C551">
            <v>0</v>
          </cell>
          <cell r="D551">
            <v>0</v>
          </cell>
          <cell r="E551">
            <v>0</v>
          </cell>
        </row>
        <row r="552">
          <cell r="A552">
            <v>0</v>
          </cell>
          <cell r="B552">
            <v>0</v>
          </cell>
          <cell r="C552">
            <v>0</v>
          </cell>
          <cell r="D552">
            <v>0</v>
          </cell>
          <cell r="E552">
            <v>0</v>
          </cell>
        </row>
        <row r="553">
          <cell r="A553">
            <v>0</v>
          </cell>
          <cell r="B553">
            <v>0</v>
          </cell>
          <cell r="C553">
            <v>0</v>
          </cell>
          <cell r="D553">
            <v>0</v>
          </cell>
          <cell r="E553">
            <v>0</v>
          </cell>
        </row>
        <row r="554">
          <cell r="A554">
            <v>0</v>
          </cell>
          <cell r="B554">
            <v>0</v>
          </cell>
          <cell r="C554">
            <v>0</v>
          </cell>
          <cell r="D554">
            <v>0</v>
          </cell>
          <cell r="E554">
            <v>0</v>
          </cell>
        </row>
        <row r="555">
          <cell r="A555">
            <v>0</v>
          </cell>
          <cell r="B555">
            <v>0</v>
          </cell>
          <cell r="C555">
            <v>0</v>
          </cell>
          <cell r="D555">
            <v>0</v>
          </cell>
          <cell r="E555">
            <v>0</v>
          </cell>
        </row>
        <row r="556">
          <cell r="A556">
            <v>0</v>
          </cell>
          <cell r="B556">
            <v>0</v>
          </cell>
          <cell r="C556">
            <v>0</v>
          </cell>
          <cell r="D556">
            <v>0</v>
          </cell>
          <cell r="E556">
            <v>0</v>
          </cell>
        </row>
        <row r="557">
          <cell r="A557">
            <v>0</v>
          </cell>
          <cell r="B557">
            <v>0</v>
          </cell>
          <cell r="C557">
            <v>0</v>
          </cell>
          <cell r="D557">
            <v>0</v>
          </cell>
          <cell r="E557">
            <v>0</v>
          </cell>
        </row>
        <row r="558">
          <cell r="A558">
            <v>0</v>
          </cell>
          <cell r="B558">
            <v>0</v>
          </cell>
          <cell r="C558">
            <v>0</v>
          </cell>
          <cell r="D558">
            <v>0</v>
          </cell>
          <cell r="E558">
            <v>0</v>
          </cell>
        </row>
        <row r="559">
          <cell r="A559">
            <v>0</v>
          </cell>
          <cell r="B559">
            <v>0</v>
          </cell>
          <cell r="C559">
            <v>0</v>
          </cell>
          <cell r="D559">
            <v>0</v>
          </cell>
          <cell r="E559">
            <v>0</v>
          </cell>
        </row>
        <row r="560">
          <cell r="A560">
            <v>0</v>
          </cell>
          <cell r="B560">
            <v>0</v>
          </cell>
          <cell r="C560">
            <v>0</v>
          </cell>
          <cell r="D560">
            <v>0</v>
          </cell>
          <cell r="E560">
            <v>0</v>
          </cell>
        </row>
        <row r="561">
          <cell r="A561">
            <v>0</v>
          </cell>
          <cell r="B561">
            <v>0</v>
          </cell>
          <cell r="C561">
            <v>0</v>
          </cell>
          <cell r="D561">
            <v>0</v>
          </cell>
          <cell r="E561">
            <v>0</v>
          </cell>
        </row>
        <row r="562">
          <cell r="A562">
            <v>0</v>
          </cell>
          <cell r="B562">
            <v>0</v>
          </cell>
          <cell r="C562">
            <v>0</v>
          </cell>
          <cell r="D562">
            <v>0</v>
          </cell>
          <cell r="E562">
            <v>0</v>
          </cell>
        </row>
        <row r="563">
          <cell r="A563">
            <v>0</v>
          </cell>
          <cell r="B563">
            <v>0</v>
          </cell>
          <cell r="C563">
            <v>0</v>
          </cell>
          <cell r="D563">
            <v>0</v>
          </cell>
          <cell r="E563">
            <v>0</v>
          </cell>
        </row>
        <row r="564">
          <cell r="A564">
            <v>0</v>
          </cell>
          <cell r="B564">
            <v>0</v>
          </cell>
          <cell r="C564">
            <v>0</v>
          </cell>
          <cell r="D564">
            <v>0</v>
          </cell>
          <cell r="E564">
            <v>0</v>
          </cell>
        </row>
        <row r="565">
          <cell r="A565">
            <v>0</v>
          </cell>
          <cell r="B565">
            <v>0</v>
          </cell>
          <cell r="C565">
            <v>0</v>
          </cell>
          <cell r="D565">
            <v>0</v>
          </cell>
          <cell r="E565">
            <v>0</v>
          </cell>
        </row>
        <row r="566">
          <cell r="A566">
            <v>0</v>
          </cell>
          <cell r="B566">
            <v>0</v>
          </cell>
          <cell r="C566">
            <v>0</v>
          </cell>
          <cell r="D566">
            <v>0</v>
          </cell>
          <cell r="E566">
            <v>0</v>
          </cell>
        </row>
        <row r="567">
          <cell r="A567">
            <v>0</v>
          </cell>
          <cell r="B567">
            <v>0</v>
          </cell>
          <cell r="C567">
            <v>0</v>
          </cell>
          <cell r="D567">
            <v>0</v>
          </cell>
          <cell r="E567">
            <v>0</v>
          </cell>
        </row>
        <row r="568">
          <cell r="A568">
            <v>0</v>
          </cell>
          <cell r="B568">
            <v>0</v>
          </cell>
          <cell r="C568">
            <v>0</v>
          </cell>
          <cell r="D568">
            <v>0</v>
          </cell>
          <cell r="E568">
            <v>0</v>
          </cell>
        </row>
        <row r="569">
          <cell r="A569">
            <v>0</v>
          </cell>
          <cell r="B569">
            <v>0</v>
          </cell>
          <cell r="C569">
            <v>0</v>
          </cell>
          <cell r="D569">
            <v>0</v>
          </cell>
          <cell r="E569">
            <v>0</v>
          </cell>
        </row>
        <row r="570">
          <cell r="A570">
            <v>0</v>
          </cell>
          <cell r="B570">
            <v>0</v>
          </cell>
          <cell r="C570">
            <v>0</v>
          </cell>
          <cell r="D570">
            <v>0</v>
          </cell>
          <cell r="E570">
            <v>0</v>
          </cell>
        </row>
        <row r="571">
          <cell r="A571">
            <v>0</v>
          </cell>
          <cell r="B571">
            <v>0</v>
          </cell>
          <cell r="C571">
            <v>0</v>
          </cell>
          <cell r="D571">
            <v>0</v>
          </cell>
          <cell r="E571">
            <v>0</v>
          </cell>
        </row>
        <row r="572">
          <cell r="A572">
            <v>0</v>
          </cell>
          <cell r="B572">
            <v>0</v>
          </cell>
          <cell r="C572">
            <v>0</v>
          </cell>
          <cell r="D572">
            <v>0</v>
          </cell>
          <cell r="E572">
            <v>0</v>
          </cell>
        </row>
        <row r="573">
          <cell r="A573">
            <v>0</v>
          </cell>
          <cell r="B573">
            <v>0</v>
          </cell>
          <cell r="C573">
            <v>0</v>
          </cell>
          <cell r="D573">
            <v>0</v>
          </cell>
          <cell r="E573">
            <v>0</v>
          </cell>
        </row>
        <row r="574">
          <cell r="A574">
            <v>0</v>
          </cell>
          <cell r="B574">
            <v>0</v>
          </cell>
          <cell r="C574">
            <v>0</v>
          </cell>
          <cell r="D574">
            <v>0</v>
          </cell>
          <cell r="E574">
            <v>0</v>
          </cell>
        </row>
        <row r="575">
          <cell r="A575">
            <v>0</v>
          </cell>
          <cell r="B575">
            <v>0</v>
          </cell>
          <cell r="C575">
            <v>0</v>
          </cell>
          <cell r="D575">
            <v>0</v>
          </cell>
          <cell r="E575">
            <v>0</v>
          </cell>
        </row>
        <row r="576">
          <cell r="A576">
            <v>0</v>
          </cell>
          <cell r="B576">
            <v>0</v>
          </cell>
          <cell r="C576">
            <v>0</v>
          </cell>
          <cell r="D576">
            <v>0</v>
          </cell>
          <cell r="E576">
            <v>0</v>
          </cell>
        </row>
        <row r="577">
          <cell r="A577">
            <v>0</v>
          </cell>
          <cell r="B577">
            <v>0</v>
          </cell>
          <cell r="C577">
            <v>0</v>
          </cell>
          <cell r="D577">
            <v>0</v>
          </cell>
          <cell r="E577">
            <v>0</v>
          </cell>
        </row>
        <row r="578">
          <cell r="A578">
            <v>0</v>
          </cell>
          <cell r="B578">
            <v>0</v>
          </cell>
          <cell r="C578">
            <v>0</v>
          </cell>
          <cell r="D578">
            <v>0</v>
          </cell>
          <cell r="E578">
            <v>0</v>
          </cell>
        </row>
        <row r="579">
          <cell r="A579">
            <v>0</v>
          </cell>
          <cell r="B579">
            <v>0</v>
          </cell>
          <cell r="C579">
            <v>0</v>
          </cell>
          <cell r="D579">
            <v>0</v>
          </cell>
          <cell r="E579">
            <v>0</v>
          </cell>
        </row>
        <row r="580">
          <cell r="A580">
            <v>0</v>
          </cell>
          <cell r="B580">
            <v>0</v>
          </cell>
          <cell r="C580">
            <v>0</v>
          </cell>
          <cell r="D580">
            <v>0</v>
          </cell>
          <cell r="E580">
            <v>0</v>
          </cell>
        </row>
        <row r="581">
          <cell r="A581">
            <v>0</v>
          </cell>
          <cell r="B581">
            <v>0</v>
          </cell>
          <cell r="C581">
            <v>0</v>
          </cell>
          <cell r="D581">
            <v>0</v>
          </cell>
          <cell r="E581">
            <v>0</v>
          </cell>
        </row>
        <row r="582">
          <cell r="A582">
            <v>0</v>
          </cell>
          <cell r="B582">
            <v>0</v>
          </cell>
          <cell r="C582">
            <v>0</v>
          </cell>
          <cell r="D582">
            <v>0</v>
          </cell>
          <cell r="E582">
            <v>0</v>
          </cell>
        </row>
        <row r="583">
          <cell r="A583">
            <v>0</v>
          </cell>
          <cell r="B583">
            <v>0</v>
          </cell>
          <cell r="C583">
            <v>0</v>
          </cell>
          <cell r="D583">
            <v>0</v>
          </cell>
          <cell r="E583">
            <v>0</v>
          </cell>
        </row>
        <row r="584">
          <cell r="A584">
            <v>0</v>
          </cell>
          <cell r="B584">
            <v>0</v>
          </cell>
          <cell r="C584">
            <v>0</v>
          </cell>
          <cell r="D584">
            <v>0</v>
          </cell>
          <cell r="E584">
            <v>0</v>
          </cell>
        </row>
        <row r="585">
          <cell r="A585">
            <v>0</v>
          </cell>
          <cell r="B585">
            <v>0</v>
          </cell>
          <cell r="C585">
            <v>0</v>
          </cell>
          <cell r="D585">
            <v>0</v>
          </cell>
          <cell r="E585">
            <v>0</v>
          </cell>
        </row>
        <row r="586">
          <cell r="A586">
            <v>0</v>
          </cell>
          <cell r="B586">
            <v>0</v>
          </cell>
          <cell r="C586">
            <v>0</v>
          </cell>
          <cell r="D586">
            <v>0</v>
          </cell>
          <cell r="E586">
            <v>0</v>
          </cell>
        </row>
        <row r="587">
          <cell r="A587">
            <v>0</v>
          </cell>
          <cell r="B587">
            <v>0</v>
          </cell>
          <cell r="C587">
            <v>0</v>
          </cell>
          <cell r="D587">
            <v>0</v>
          </cell>
          <cell r="E587">
            <v>0</v>
          </cell>
        </row>
        <row r="588">
          <cell r="A588">
            <v>0</v>
          </cell>
          <cell r="B588">
            <v>0</v>
          </cell>
          <cell r="C588">
            <v>0</v>
          </cell>
          <cell r="D588">
            <v>0</v>
          </cell>
          <cell r="E588">
            <v>0</v>
          </cell>
        </row>
        <row r="589">
          <cell r="A589">
            <v>0</v>
          </cell>
          <cell r="B589">
            <v>0</v>
          </cell>
          <cell r="C589">
            <v>0</v>
          </cell>
          <cell r="D589">
            <v>0</v>
          </cell>
          <cell r="E589">
            <v>0</v>
          </cell>
        </row>
        <row r="590">
          <cell r="A590">
            <v>0</v>
          </cell>
          <cell r="B590">
            <v>0</v>
          </cell>
          <cell r="C590">
            <v>0</v>
          </cell>
          <cell r="D590">
            <v>0</v>
          </cell>
          <cell r="E590">
            <v>0</v>
          </cell>
        </row>
        <row r="591">
          <cell r="A591">
            <v>0</v>
          </cell>
          <cell r="B591">
            <v>0</v>
          </cell>
          <cell r="C591">
            <v>0</v>
          </cell>
          <cell r="D591">
            <v>0</v>
          </cell>
          <cell r="E591">
            <v>0</v>
          </cell>
        </row>
        <row r="592">
          <cell r="A592">
            <v>0</v>
          </cell>
          <cell r="B592">
            <v>0</v>
          </cell>
          <cell r="C592">
            <v>0</v>
          </cell>
          <cell r="D592">
            <v>0</v>
          </cell>
          <cell r="E592">
            <v>0</v>
          </cell>
        </row>
        <row r="593">
          <cell r="A593">
            <v>0</v>
          </cell>
          <cell r="B593">
            <v>0</v>
          </cell>
          <cell r="C593">
            <v>0</v>
          </cell>
          <cell r="D593">
            <v>0</v>
          </cell>
          <cell r="E593">
            <v>0</v>
          </cell>
        </row>
        <row r="594">
          <cell r="A594">
            <v>0</v>
          </cell>
          <cell r="B594">
            <v>0</v>
          </cell>
          <cell r="C594">
            <v>0</v>
          </cell>
          <cell r="D594">
            <v>0</v>
          </cell>
          <cell r="E594">
            <v>0</v>
          </cell>
        </row>
        <row r="595">
          <cell r="A595">
            <v>0</v>
          </cell>
          <cell r="B595">
            <v>0</v>
          </cell>
          <cell r="C595">
            <v>0</v>
          </cell>
          <cell r="D595">
            <v>0</v>
          </cell>
          <cell r="E595">
            <v>0</v>
          </cell>
        </row>
        <row r="596">
          <cell r="A596">
            <v>0</v>
          </cell>
          <cell r="B596">
            <v>0</v>
          </cell>
          <cell r="C596">
            <v>0</v>
          </cell>
          <cell r="D596">
            <v>0</v>
          </cell>
          <cell r="E596">
            <v>0</v>
          </cell>
        </row>
        <row r="597">
          <cell r="A597">
            <v>0</v>
          </cell>
          <cell r="B597">
            <v>0</v>
          </cell>
          <cell r="C597">
            <v>0</v>
          </cell>
          <cell r="D597">
            <v>0</v>
          </cell>
          <cell r="E597">
            <v>0</v>
          </cell>
        </row>
        <row r="598">
          <cell r="A598">
            <v>0</v>
          </cell>
          <cell r="B598">
            <v>0</v>
          </cell>
          <cell r="C598">
            <v>0</v>
          </cell>
          <cell r="D598">
            <v>0</v>
          </cell>
          <cell r="E598">
            <v>0</v>
          </cell>
        </row>
        <row r="599">
          <cell r="A599">
            <v>0</v>
          </cell>
          <cell r="B599">
            <v>0</v>
          </cell>
          <cell r="C599">
            <v>0</v>
          </cell>
          <cell r="D599">
            <v>0</v>
          </cell>
          <cell r="E599">
            <v>0</v>
          </cell>
        </row>
        <row r="600">
          <cell r="A600">
            <v>0</v>
          </cell>
          <cell r="B600">
            <v>0</v>
          </cell>
          <cell r="C600">
            <v>0</v>
          </cell>
          <cell r="D600">
            <v>0</v>
          </cell>
          <cell r="E600">
            <v>0</v>
          </cell>
        </row>
        <row r="601">
          <cell r="A601">
            <v>0</v>
          </cell>
          <cell r="B601">
            <v>0</v>
          </cell>
          <cell r="C601">
            <v>0</v>
          </cell>
          <cell r="D601">
            <v>0</v>
          </cell>
          <cell r="E601">
            <v>0</v>
          </cell>
        </row>
        <row r="602">
          <cell r="A602">
            <v>0</v>
          </cell>
          <cell r="B602">
            <v>0</v>
          </cell>
          <cell r="C602">
            <v>0</v>
          </cell>
          <cell r="D602">
            <v>0</v>
          </cell>
          <cell r="E602">
            <v>0</v>
          </cell>
        </row>
        <row r="603">
          <cell r="A603">
            <v>0</v>
          </cell>
          <cell r="B603">
            <v>0</v>
          </cell>
          <cell r="C603">
            <v>0</v>
          </cell>
          <cell r="D603">
            <v>0</v>
          </cell>
          <cell r="E603">
            <v>0</v>
          </cell>
        </row>
        <row r="604">
          <cell r="A604">
            <v>0</v>
          </cell>
          <cell r="B604">
            <v>0</v>
          </cell>
          <cell r="C604">
            <v>0</v>
          </cell>
          <cell r="D604">
            <v>0</v>
          </cell>
          <cell r="E604">
            <v>0</v>
          </cell>
        </row>
        <row r="605">
          <cell r="A605">
            <v>0</v>
          </cell>
          <cell r="B605">
            <v>0</v>
          </cell>
          <cell r="C605">
            <v>0</v>
          </cell>
          <cell r="D605">
            <v>0</v>
          </cell>
          <cell r="E605">
            <v>0</v>
          </cell>
        </row>
        <row r="606">
          <cell r="A606">
            <v>0</v>
          </cell>
          <cell r="B606">
            <v>0</v>
          </cell>
          <cell r="C606">
            <v>0</v>
          </cell>
          <cell r="D606">
            <v>0</v>
          </cell>
          <cell r="E606">
            <v>0</v>
          </cell>
        </row>
        <row r="607">
          <cell r="A607">
            <v>0</v>
          </cell>
          <cell r="B607">
            <v>0</v>
          </cell>
          <cell r="C607">
            <v>0</v>
          </cell>
          <cell r="D607">
            <v>0</v>
          </cell>
          <cell r="E607">
            <v>0</v>
          </cell>
        </row>
        <row r="608">
          <cell r="A608">
            <v>0</v>
          </cell>
          <cell r="B608">
            <v>0</v>
          </cell>
          <cell r="C608">
            <v>0</v>
          </cell>
          <cell r="D608">
            <v>0</v>
          </cell>
          <cell r="E608">
            <v>0</v>
          </cell>
        </row>
        <row r="609">
          <cell r="A609">
            <v>0</v>
          </cell>
          <cell r="B609">
            <v>0</v>
          </cell>
          <cell r="C609">
            <v>0</v>
          </cell>
          <cell r="D609">
            <v>0</v>
          </cell>
          <cell r="E609">
            <v>0</v>
          </cell>
        </row>
        <row r="610">
          <cell r="A610">
            <v>0</v>
          </cell>
          <cell r="B610">
            <v>0</v>
          </cell>
          <cell r="C610">
            <v>0</v>
          </cell>
          <cell r="D610">
            <v>0</v>
          </cell>
          <cell r="E610">
            <v>0</v>
          </cell>
        </row>
        <row r="611">
          <cell r="A611">
            <v>0</v>
          </cell>
          <cell r="B611">
            <v>0</v>
          </cell>
          <cell r="C611">
            <v>0</v>
          </cell>
          <cell r="D611">
            <v>0</v>
          </cell>
          <cell r="E611">
            <v>0</v>
          </cell>
        </row>
        <row r="612">
          <cell r="A612">
            <v>0</v>
          </cell>
          <cell r="B612">
            <v>0</v>
          </cell>
          <cell r="C612">
            <v>0</v>
          </cell>
          <cell r="D612">
            <v>0</v>
          </cell>
          <cell r="E612">
            <v>0</v>
          </cell>
        </row>
        <row r="613">
          <cell r="A613">
            <v>0</v>
          </cell>
          <cell r="B613">
            <v>0</v>
          </cell>
          <cell r="C613">
            <v>0</v>
          </cell>
          <cell r="D613">
            <v>0</v>
          </cell>
          <cell r="E613">
            <v>0</v>
          </cell>
        </row>
        <row r="614">
          <cell r="A614">
            <v>0</v>
          </cell>
          <cell r="B614">
            <v>0</v>
          </cell>
          <cell r="C614">
            <v>0</v>
          </cell>
          <cell r="D614">
            <v>0</v>
          </cell>
          <cell r="E614">
            <v>0</v>
          </cell>
        </row>
        <row r="615">
          <cell r="A615">
            <v>0</v>
          </cell>
          <cell r="B615">
            <v>0</v>
          </cell>
          <cell r="C615">
            <v>0</v>
          </cell>
          <cell r="D615">
            <v>0</v>
          </cell>
          <cell r="E615">
            <v>0</v>
          </cell>
        </row>
        <row r="616">
          <cell r="A616">
            <v>0</v>
          </cell>
          <cell r="B616">
            <v>0</v>
          </cell>
          <cell r="C616">
            <v>0</v>
          </cell>
          <cell r="D616">
            <v>0</v>
          </cell>
          <cell r="E616">
            <v>0</v>
          </cell>
        </row>
        <row r="617">
          <cell r="A617">
            <v>0</v>
          </cell>
          <cell r="B617">
            <v>0</v>
          </cell>
          <cell r="C617">
            <v>0</v>
          </cell>
          <cell r="D617">
            <v>0</v>
          </cell>
          <cell r="E617">
            <v>0</v>
          </cell>
        </row>
        <row r="618">
          <cell r="A618">
            <v>0</v>
          </cell>
          <cell r="B618">
            <v>0</v>
          </cell>
          <cell r="C618">
            <v>0</v>
          </cell>
          <cell r="D618">
            <v>0</v>
          </cell>
          <cell r="E618">
            <v>0</v>
          </cell>
        </row>
        <row r="619">
          <cell r="A619">
            <v>0</v>
          </cell>
          <cell r="B619">
            <v>0</v>
          </cell>
          <cell r="C619">
            <v>0</v>
          </cell>
          <cell r="D619">
            <v>0</v>
          </cell>
          <cell r="E619">
            <v>0</v>
          </cell>
        </row>
        <row r="620">
          <cell r="A620">
            <v>0</v>
          </cell>
          <cell r="B620">
            <v>0</v>
          </cell>
          <cell r="C620">
            <v>0</v>
          </cell>
          <cell r="D620">
            <v>0</v>
          </cell>
          <cell r="E620">
            <v>0</v>
          </cell>
        </row>
        <row r="621">
          <cell r="A621">
            <v>0</v>
          </cell>
          <cell r="B621">
            <v>0</v>
          </cell>
          <cell r="C621">
            <v>0</v>
          </cell>
          <cell r="D621">
            <v>0</v>
          </cell>
          <cell r="E621">
            <v>0</v>
          </cell>
        </row>
        <row r="622">
          <cell r="A622">
            <v>0</v>
          </cell>
          <cell r="B622">
            <v>0</v>
          </cell>
          <cell r="C622">
            <v>0</v>
          </cell>
          <cell r="D622">
            <v>0</v>
          </cell>
          <cell r="E622">
            <v>0</v>
          </cell>
        </row>
        <row r="623">
          <cell r="A623">
            <v>0</v>
          </cell>
          <cell r="B623">
            <v>0</v>
          </cell>
          <cell r="C623">
            <v>0</v>
          </cell>
          <cell r="D623">
            <v>0</v>
          </cell>
          <cell r="E623">
            <v>0</v>
          </cell>
        </row>
        <row r="624">
          <cell r="A624">
            <v>0</v>
          </cell>
          <cell r="B624">
            <v>0</v>
          </cell>
          <cell r="C624">
            <v>0</v>
          </cell>
          <cell r="D624">
            <v>0</v>
          </cell>
          <cell r="E624">
            <v>0</v>
          </cell>
        </row>
        <row r="625">
          <cell r="A625">
            <v>0</v>
          </cell>
          <cell r="B625">
            <v>0</v>
          </cell>
          <cell r="C625">
            <v>0</v>
          </cell>
          <cell r="D625">
            <v>0</v>
          </cell>
          <cell r="E625">
            <v>0</v>
          </cell>
        </row>
        <row r="626">
          <cell r="A626">
            <v>0</v>
          </cell>
          <cell r="B626">
            <v>0</v>
          </cell>
          <cell r="C626">
            <v>0</v>
          </cell>
          <cell r="D626">
            <v>0</v>
          </cell>
          <cell r="E626">
            <v>0</v>
          </cell>
        </row>
        <row r="627">
          <cell r="A627">
            <v>0</v>
          </cell>
          <cell r="B627">
            <v>0</v>
          </cell>
          <cell r="C627">
            <v>0</v>
          </cell>
          <cell r="D627">
            <v>0</v>
          </cell>
          <cell r="E627">
            <v>0</v>
          </cell>
        </row>
        <row r="628">
          <cell r="A628">
            <v>0</v>
          </cell>
          <cell r="B628">
            <v>0</v>
          </cell>
          <cell r="C628">
            <v>0</v>
          </cell>
          <cell r="D628">
            <v>0</v>
          </cell>
          <cell r="E628">
            <v>0</v>
          </cell>
        </row>
        <row r="629">
          <cell r="A629">
            <v>0</v>
          </cell>
          <cell r="B629">
            <v>0</v>
          </cell>
          <cell r="C629">
            <v>0</v>
          </cell>
          <cell r="D629">
            <v>0</v>
          </cell>
          <cell r="E629">
            <v>0</v>
          </cell>
        </row>
        <row r="630">
          <cell r="A630">
            <v>0</v>
          </cell>
          <cell r="B630">
            <v>0</v>
          </cell>
          <cell r="C630">
            <v>0</v>
          </cell>
          <cell r="D630">
            <v>0</v>
          </cell>
          <cell r="E630">
            <v>0</v>
          </cell>
        </row>
        <row r="631">
          <cell r="A631">
            <v>0</v>
          </cell>
          <cell r="B631">
            <v>0</v>
          </cell>
          <cell r="C631">
            <v>0</v>
          </cell>
          <cell r="D631">
            <v>0</v>
          </cell>
          <cell r="E631">
            <v>0</v>
          </cell>
        </row>
        <row r="632">
          <cell r="A632">
            <v>0</v>
          </cell>
          <cell r="B632">
            <v>0</v>
          </cell>
          <cell r="C632">
            <v>0</v>
          </cell>
          <cell r="D632">
            <v>0</v>
          </cell>
          <cell r="E632">
            <v>0</v>
          </cell>
        </row>
        <row r="633">
          <cell r="A633">
            <v>0</v>
          </cell>
          <cell r="B633">
            <v>0</v>
          </cell>
          <cell r="C633">
            <v>0</v>
          </cell>
          <cell r="D633">
            <v>0</v>
          </cell>
          <cell r="E633">
            <v>0</v>
          </cell>
        </row>
        <row r="634">
          <cell r="A634">
            <v>0</v>
          </cell>
          <cell r="B634">
            <v>0</v>
          </cell>
          <cell r="C634">
            <v>0</v>
          </cell>
          <cell r="D634">
            <v>0</v>
          </cell>
          <cell r="E634">
            <v>0</v>
          </cell>
        </row>
        <row r="635">
          <cell r="A635">
            <v>0</v>
          </cell>
          <cell r="B635">
            <v>0</v>
          </cell>
          <cell r="C635">
            <v>0</v>
          </cell>
          <cell r="D635">
            <v>0</v>
          </cell>
          <cell r="E635">
            <v>0</v>
          </cell>
        </row>
        <row r="636">
          <cell r="A636">
            <v>0</v>
          </cell>
          <cell r="B636">
            <v>0</v>
          </cell>
          <cell r="C636">
            <v>0</v>
          </cell>
          <cell r="D636">
            <v>0</v>
          </cell>
          <cell r="E636">
            <v>0</v>
          </cell>
        </row>
        <row r="637">
          <cell r="A637">
            <v>0</v>
          </cell>
          <cell r="B637">
            <v>0</v>
          </cell>
          <cell r="C637">
            <v>0</v>
          </cell>
          <cell r="D637">
            <v>0</v>
          </cell>
          <cell r="E637">
            <v>0</v>
          </cell>
        </row>
        <row r="638">
          <cell r="A638">
            <v>0</v>
          </cell>
          <cell r="B638">
            <v>0</v>
          </cell>
          <cell r="C638">
            <v>0</v>
          </cell>
          <cell r="D638">
            <v>0</v>
          </cell>
          <cell r="E638">
            <v>0</v>
          </cell>
        </row>
        <row r="639">
          <cell r="A639">
            <v>0</v>
          </cell>
          <cell r="B639">
            <v>0</v>
          </cell>
          <cell r="C639">
            <v>0</v>
          </cell>
          <cell r="D639">
            <v>0</v>
          </cell>
          <cell r="E639">
            <v>0</v>
          </cell>
        </row>
        <row r="640">
          <cell r="A640">
            <v>0</v>
          </cell>
          <cell r="B640">
            <v>0</v>
          </cell>
          <cell r="C640">
            <v>0</v>
          </cell>
          <cell r="D640">
            <v>0</v>
          </cell>
          <cell r="E640">
            <v>0</v>
          </cell>
        </row>
        <row r="641">
          <cell r="A641">
            <v>0</v>
          </cell>
          <cell r="B641">
            <v>0</v>
          </cell>
          <cell r="C641">
            <v>0</v>
          </cell>
          <cell r="D641">
            <v>0</v>
          </cell>
          <cell r="E641">
            <v>0</v>
          </cell>
        </row>
        <row r="642">
          <cell r="A642">
            <v>0</v>
          </cell>
          <cell r="B642">
            <v>0</v>
          </cell>
          <cell r="C642">
            <v>0</v>
          </cell>
          <cell r="D642">
            <v>0</v>
          </cell>
          <cell r="E642">
            <v>0</v>
          </cell>
        </row>
        <row r="643">
          <cell r="A643">
            <v>0</v>
          </cell>
          <cell r="B643">
            <v>0</v>
          </cell>
          <cell r="C643">
            <v>0</v>
          </cell>
          <cell r="D643">
            <v>0</v>
          </cell>
          <cell r="E643">
            <v>0</v>
          </cell>
        </row>
        <row r="644">
          <cell r="A644">
            <v>0</v>
          </cell>
          <cell r="B644">
            <v>0</v>
          </cell>
          <cell r="C644">
            <v>0</v>
          </cell>
          <cell r="D644">
            <v>0</v>
          </cell>
          <cell r="E644">
            <v>0</v>
          </cell>
        </row>
        <row r="645">
          <cell r="A645">
            <v>0</v>
          </cell>
          <cell r="B645">
            <v>0</v>
          </cell>
          <cell r="C645">
            <v>0</v>
          </cell>
          <cell r="D645">
            <v>0</v>
          </cell>
          <cell r="E645">
            <v>0</v>
          </cell>
        </row>
        <row r="646">
          <cell r="A646">
            <v>0</v>
          </cell>
          <cell r="B646">
            <v>0</v>
          </cell>
          <cell r="C646">
            <v>0</v>
          </cell>
          <cell r="D646">
            <v>0</v>
          </cell>
          <cell r="E646">
            <v>0</v>
          </cell>
        </row>
        <row r="647">
          <cell r="A647">
            <v>0</v>
          </cell>
          <cell r="B647">
            <v>0</v>
          </cell>
          <cell r="C647">
            <v>0</v>
          </cell>
          <cell r="D647">
            <v>0</v>
          </cell>
          <cell r="E647">
            <v>0</v>
          </cell>
        </row>
        <row r="648">
          <cell r="A648">
            <v>0</v>
          </cell>
          <cell r="B648">
            <v>0</v>
          </cell>
          <cell r="C648">
            <v>0</v>
          </cell>
          <cell r="D648">
            <v>0</v>
          </cell>
          <cell r="E648">
            <v>0</v>
          </cell>
        </row>
        <row r="649">
          <cell r="A649">
            <v>0</v>
          </cell>
          <cell r="B649">
            <v>0</v>
          </cell>
          <cell r="C649">
            <v>0</v>
          </cell>
          <cell r="D649">
            <v>0</v>
          </cell>
          <cell r="E649">
            <v>0</v>
          </cell>
        </row>
        <row r="650">
          <cell r="A650">
            <v>0</v>
          </cell>
          <cell r="B650">
            <v>0</v>
          </cell>
          <cell r="C650">
            <v>0</v>
          </cell>
          <cell r="D650">
            <v>0</v>
          </cell>
          <cell r="E650">
            <v>0</v>
          </cell>
        </row>
        <row r="651">
          <cell r="A651">
            <v>0</v>
          </cell>
          <cell r="B651">
            <v>0</v>
          </cell>
          <cell r="C651">
            <v>0</v>
          </cell>
          <cell r="D651">
            <v>0</v>
          </cell>
          <cell r="E651">
            <v>0</v>
          </cell>
        </row>
        <row r="652">
          <cell r="A652">
            <v>0</v>
          </cell>
          <cell r="B652">
            <v>0</v>
          </cell>
          <cell r="C652">
            <v>0</v>
          </cell>
          <cell r="D652">
            <v>0</v>
          </cell>
          <cell r="E652">
            <v>0</v>
          </cell>
        </row>
        <row r="653">
          <cell r="A653">
            <v>0</v>
          </cell>
          <cell r="B653">
            <v>0</v>
          </cell>
          <cell r="C653">
            <v>0</v>
          </cell>
          <cell r="D653">
            <v>0</v>
          </cell>
          <cell r="E653">
            <v>0</v>
          </cell>
        </row>
        <row r="654">
          <cell r="A654">
            <v>0</v>
          </cell>
          <cell r="B654">
            <v>0</v>
          </cell>
          <cell r="C654">
            <v>0</v>
          </cell>
          <cell r="D654">
            <v>0</v>
          </cell>
          <cell r="E654">
            <v>0</v>
          </cell>
        </row>
        <row r="655">
          <cell r="A655">
            <v>0</v>
          </cell>
          <cell r="B655">
            <v>0</v>
          </cell>
          <cell r="C655">
            <v>0</v>
          </cell>
          <cell r="D655">
            <v>0</v>
          </cell>
          <cell r="E655">
            <v>0</v>
          </cell>
        </row>
        <row r="656">
          <cell r="A656">
            <v>0</v>
          </cell>
          <cell r="B656">
            <v>0</v>
          </cell>
          <cell r="C656">
            <v>0</v>
          </cell>
          <cell r="D656">
            <v>0</v>
          </cell>
          <cell r="E656">
            <v>0</v>
          </cell>
        </row>
        <row r="657">
          <cell r="A657">
            <v>0</v>
          </cell>
          <cell r="B657">
            <v>0</v>
          </cell>
          <cell r="C657">
            <v>0</v>
          </cell>
          <cell r="D657">
            <v>0</v>
          </cell>
          <cell r="E657">
            <v>0</v>
          </cell>
        </row>
        <row r="658">
          <cell r="A658">
            <v>0</v>
          </cell>
          <cell r="B658">
            <v>0</v>
          </cell>
          <cell r="C658">
            <v>0</v>
          </cell>
          <cell r="D658">
            <v>0</v>
          </cell>
          <cell r="E658">
            <v>0</v>
          </cell>
        </row>
        <row r="659">
          <cell r="A659">
            <v>0</v>
          </cell>
          <cell r="B659">
            <v>0</v>
          </cell>
          <cell r="C659">
            <v>0</v>
          </cell>
          <cell r="D659">
            <v>0</v>
          </cell>
          <cell r="E659">
            <v>0</v>
          </cell>
        </row>
        <row r="660">
          <cell r="A660">
            <v>0</v>
          </cell>
          <cell r="B660">
            <v>0</v>
          </cell>
          <cell r="C660">
            <v>0</v>
          </cell>
          <cell r="D660">
            <v>0</v>
          </cell>
          <cell r="E660">
            <v>0</v>
          </cell>
        </row>
        <row r="661">
          <cell r="A661">
            <v>0</v>
          </cell>
          <cell r="B661">
            <v>0</v>
          </cell>
          <cell r="C661">
            <v>0</v>
          </cell>
          <cell r="D661">
            <v>0</v>
          </cell>
          <cell r="E661">
            <v>0</v>
          </cell>
        </row>
        <row r="662">
          <cell r="A662">
            <v>0</v>
          </cell>
          <cell r="B662">
            <v>0</v>
          </cell>
          <cell r="C662">
            <v>0</v>
          </cell>
          <cell r="D662">
            <v>0</v>
          </cell>
          <cell r="E662">
            <v>0</v>
          </cell>
        </row>
        <row r="663">
          <cell r="A663">
            <v>0</v>
          </cell>
          <cell r="B663">
            <v>0</v>
          </cell>
          <cell r="C663">
            <v>0</v>
          </cell>
          <cell r="D663">
            <v>0</v>
          </cell>
          <cell r="E663">
            <v>0</v>
          </cell>
        </row>
        <row r="664">
          <cell r="A664">
            <v>0</v>
          </cell>
          <cell r="B664">
            <v>0</v>
          </cell>
          <cell r="C664">
            <v>0</v>
          </cell>
          <cell r="D664">
            <v>0</v>
          </cell>
          <cell r="E664">
            <v>0</v>
          </cell>
        </row>
        <row r="665">
          <cell r="A665">
            <v>0</v>
          </cell>
          <cell r="B665">
            <v>0</v>
          </cell>
          <cell r="C665">
            <v>0</v>
          </cell>
          <cell r="D665">
            <v>0</v>
          </cell>
          <cell r="E665">
            <v>0</v>
          </cell>
        </row>
        <row r="666">
          <cell r="A666">
            <v>0</v>
          </cell>
          <cell r="B666">
            <v>0</v>
          </cell>
          <cell r="C666">
            <v>0</v>
          </cell>
          <cell r="D666">
            <v>0</v>
          </cell>
          <cell r="E666">
            <v>0</v>
          </cell>
        </row>
        <row r="667">
          <cell r="A667">
            <v>0</v>
          </cell>
          <cell r="B667">
            <v>0</v>
          </cell>
          <cell r="C667">
            <v>0</v>
          </cell>
          <cell r="D667">
            <v>0</v>
          </cell>
          <cell r="E667">
            <v>0</v>
          </cell>
        </row>
        <row r="668">
          <cell r="A668">
            <v>0</v>
          </cell>
          <cell r="B668">
            <v>0</v>
          </cell>
          <cell r="C668">
            <v>0</v>
          </cell>
          <cell r="D668">
            <v>0</v>
          </cell>
          <cell r="E668">
            <v>0</v>
          </cell>
        </row>
        <row r="669">
          <cell r="A669">
            <v>0</v>
          </cell>
          <cell r="B669">
            <v>0</v>
          </cell>
          <cell r="C669">
            <v>0</v>
          </cell>
          <cell r="D669">
            <v>0</v>
          </cell>
          <cell r="E669">
            <v>0</v>
          </cell>
        </row>
        <row r="670">
          <cell r="A670">
            <v>0</v>
          </cell>
          <cell r="B670">
            <v>0</v>
          </cell>
          <cell r="C670">
            <v>0</v>
          </cell>
          <cell r="D670">
            <v>0</v>
          </cell>
          <cell r="E670">
            <v>0</v>
          </cell>
        </row>
        <row r="671">
          <cell r="A671">
            <v>0</v>
          </cell>
          <cell r="B671">
            <v>0</v>
          </cell>
          <cell r="C671">
            <v>0</v>
          </cell>
          <cell r="D671">
            <v>0</v>
          </cell>
          <cell r="E671">
            <v>0</v>
          </cell>
        </row>
        <row r="672">
          <cell r="A672">
            <v>0</v>
          </cell>
          <cell r="B672">
            <v>0</v>
          </cell>
          <cell r="C672">
            <v>0</v>
          </cell>
          <cell r="D672">
            <v>0</v>
          </cell>
          <cell r="E672">
            <v>0</v>
          </cell>
        </row>
        <row r="673">
          <cell r="A673">
            <v>0</v>
          </cell>
          <cell r="B673">
            <v>0</v>
          </cell>
          <cell r="C673">
            <v>0</v>
          </cell>
          <cell r="D673">
            <v>0</v>
          </cell>
          <cell r="E673">
            <v>0</v>
          </cell>
        </row>
        <row r="674">
          <cell r="A674">
            <v>0</v>
          </cell>
          <cell r="B674">
            <v>0</v>
          </cell>
          <cell r="C674">
            <v>0</v>
          </cell>
          <cell r="D674">
            <v>0</v>
          </cell>
          <cell r="E674">
            <v>0</v>
          </cell>
        </row>
        <row r="675">
          <cell r="A675">
            <v>0</v>
          </cell>
          <cell r="B675">
            <v>0</v>
          </cell>
          <cell r="C675">
            <v>0</v>
          </cell>
          <cell r="D675">
            <v>0</v>
          </cell>
          <cell r="E675">
            <v>0</v>
          </cell>
        </row>
        <row r="676">
          <cell r="A676">
            <v>0</v>
          </cell>
          <cell r="B676">
            <v>0</v>
          </cell>
          <cell r="C676">
            <v>0</v>
          </cell>
          <cell r="D676">
            <v>0</v>
          </cell>
          <cell r="E676">
            <v>0</v>
          </cell>
        </row>
        <row r="677">
          <cell r="A677">
            <v>0</v>
          </cell>
          <cell r="B677">
            <v>0</v>
          </cell>
          <cell r="C677">
            <v>0</v>
          </cell>
          <cell r="D677">
            <v>0</v>
          </cell>
          <cell r="E677">
            <v>0</v>
          </cell>
        </row>
        <row r="678">
          <cell r="A678">
            <v>0</v>
          </cell>
          <cell r="B678">
            <v>0</v>
          </cell>
          <cell r="C678">
            <v>0</v>
          </cell>
          <cell r="D678">
            <v>0</v>
          </cell>
          <cell r="E678">
            <v>0</v>
          </cell>
        </row>
        <row r="679">
          <cell r="A679">
            <v>0</v>
          </cell>
          <cell r="B679">
            <v>0</v>
          </cell>
          <cell r="C679">
            <v>0</v>
          </cell>
          <cell r="D679">
            <v>0</v>
          </cell>
          <cell r="E679">
            <v>0</v>
          </cell>
        </row>
        <row r="680">
          <cell r="A680">
            <v>0</v>
          </cell>
          <cell r="B680">
            <v>0</v>
          </cell>
          <cell r="C680">
            <v>0</v>
          </cell>
          <cell r="D680">
            <v>0</v>
          </cell>
          <cell r="E680">
            <v>0</v>
          </cell>
        </row>
        <row r="681">
          <cell r="A681">
            <v>0</v>
          </cell>
          <cell r="B681">
            <v>0</v>
          </cell>
          <cell r="C681">
            <v>0</v>
          </cell>
          <cell r="D681">
            <v>0</v>
          </cell>
          <cell r="E681">
            <v>0</v>
          </cell>
        </row>
        <row r="682">
          <cell r="A682">
            <v>0</v>
          </cell>
          <cell r="B682">
            <v>0</v>
          </cell>
          <cell r="C682">
            <v>0</v>
          </cell>
          <cell r="D682">
            <v>0</v>
          </cell>
          <cell r="E682">
            <v>0</v>
          </cell>
        </row>
        <row r="683">
          <cell r="A683">
            <v>0</v>
          </cell>
          <cell r="B683">
            <v>0</v>
          </cell>
          <cell r="C683">
            <v>0</v>
          </cell>
          <cell r="D683">
            <v>0</v>
          </cell>
          <cell r="E683">
            <v>0</v>
          </cell>
        </row>
        <row r="684">
          <cell r="A684">
            <v>0</v>
          </cell>
          <cell r="B684">
            <v>0</v>
          </cell>
          <cell r="C684">
            <v>0</v>
          </cell>
          <cell r="D684">
            <v>0</v>
          </cell>
          <cell r="E684">
            <v>0</v>
          </cell>
        </row>
        <row r="685">
          <cell r="A685">
            <v>0</v>
          </cell>
          <cell r="B685">
            <v>0</v>
          </cell>
          <cell r="C685">
            <v>0</v>
          </cell>
          <cell r="D685">
            <v>0</v>
          </cell>
          <cell r="E685">
            <v>0</v>
          </cell>
        </row>
        <row r="686">
          <cell r="A686">
            <v>0</v>
          </cell>
          <cell r="B686">
            <v>0</v>
          </cell>
          <cell r="C686">
            <v>0</v>
          </cell>
          <cell r="D686">
            <v>0</v>
          </cell>
          <cell r="E686">
            <v>0</v>
          </cell>
        </row>
        <row r="687">
          <cell r="A687">
            <v>0</v>
          </cell>
          <cell r="B687">
            <v>0</v>
          </cell>
          <cell r="C687">
            <v>0</v>
          </cell>
          <cell r="D687">
            <v>0</v>
          </cell>
          <cell r="E687">
            <v>0</v>
          </cell>
        </row>
        <row r="688">
          <cell r="A688">
            <v>0</v>
          </cell>
          <cell r="B688">
            <v>0</v>
          </cell>
          <cell r="C688">
            <v>0</v>
          </cell>
          <cell r="D688">
            <v>0</v>
          </cell>
          <cell r="E688">
            <v>0</v>
          </cell>
        </row>
        <row r="689">
          <cell r="A689">
            <v>0</v>
          </cell>
          <cell r="B689">
            <v>0</v>
          </cell>
          <cell r="C689">
            <v>0</v>
          </cell>
          <cell r="D689">
            <v>0</v>
          </cell>
          <cell r="E689">
            <v>0</v>
          </cell>
        </row>
        <row r="690">
          <cell r="A690">
            <v>0</v>
          </cell>
          <cell r="B690">
            <v>0</v>
          </cell>
          <cell r="C690">
            <v>0</v>
          </cell>
          <cell r="D690">
            <v>0</v>
          </cell>
          <cell r="E690">
            <v>0</v>
          </cell>
        </row>
        <row r="691">
          <cell r="A691">
            <v>0</v>
          </cell>
          <cell r="B691">
            <v>0</v>
          </cell>
          <cell r="C691">
            <v>0</v>
          </cell>
          <cell r="D691">
            <v>0</v>
          </cell>
          <cell r="E691">
            <v>0</v>
          </cell>
        </row>
        <row r="692">
          <cell r="A692">
            <v>0</v>
          </cell>
          <cell r="B692">
            <v>0</v>
          </cell>
          <cell r="C692">
            <v>0</v>
          </cell>
          <cell r="D692">
            <v>0</v>
          </cell>
          <cell r="E692">
            <v>0</v>
          </cell>
        </row>
        <row r="693">
          <cell r="A693">
            <v>0</v>
          </cell>
          <cell r="B693">
            <v>0</v>
          </cell>
          <cell r="C693">
            <v>0</v>
          </cell>
          <cell r="D693">
            <v>0</v>
          </cell>
          <cell r="E693">
            <v>0</v>
          </cell>
        </row>
        <row r="694">
          <cell r="A694">
            <v>0</v>
          </cell>
          <cell r="B694">
            <v>0</v>
          </cell>
          <cell r="C694">
            <v>0</v>
          </cell>
          <cell r="D694">
            <v>0</v>
          </cell>
          <cell r="E694">
            <v>0</v>
          </cell>
        </row>
        <row r="695">
          <cell r="A695">
            <v>0</v>
          </cell>
          <cell r="B695">
            <v>0</v>
          </cell>
          <cell r="C695">
            <v>0</v>
          </cell>
          <cell r="D695">
            <v>0</v>
          </cell>
          <cell r="E695">
            <v>0</v>
          </cell>
        </row>
        <row r="696">
          <cell r="A696">
            <v>0</v>
          </cell>
          <cell r="B696">
            <v>0</v>
          </cell>
          <cell r="C696">
            <v>0</v>
          </cell>
          <cell r="D696">
            <v>0</v>
          </cell>
          <cell r="E696">
            <v>0</v>
          </cell>
        </row>
        <row r="697">
          <cell r="A697">
            <v>0</v>
          </cell>
          <cell r="B697">
            <v>0</v>
          </cell>
          <cell r="C697">
            <v>0</v>
          </cell>
          <cell r="D697">
            <v>0</v>
          </cell>
          <cell r="E697">
            <v>0</v>
          </cell>
        </row>
        <row r="698">
          <cell r="A698">
            <v>0</v>
          </cell>
          <cell r="B698">
            <v>0</v>
          </cell>
          <cell r="C698">
            <v>0</v>
          </cell>
          <cell r="D698">
            <v>0</v>
          </cell>
          <cell r="E698">
            <v>0</v>
          </cell>
        </row>
        <row r="699">
          <cell r="A699">
            <v>0</v>
          </cell>
          <cell r="B699">
            <v>0</v>
          </cell>
          <cell r="C699">
            <v>0</v>
          </cell>
          <cell r="D699">
            <v>0</v>
          </cell>
          <cell r="E699">
            <v>0</v>
          </cell>
        </row>
        <row r="700">
          <cell r="A700">
            <v>0</v>
          </cell>
          <cell r="B700">
            <v>0</v>
          </cell>
          <cell r="C700">
            <v>0</v>
          </cell>
          <cell r="D700">
            <v>0</v>
          </cell>
          <cell r="E700">
            <v>0</v>
          </cell>
        </row>
        <row r="701">
          <cell r="A701">
            <v>0</v>
          </cell>
          <cell r="B701">
            <v>0</v>
          </cell>
          <cell r="C701">
            <v>0</v>
          </cell>
          <cell r="D701">
            <v>0</v>
          </cell>
          <cell r="E701">
            <v>0</v>
          </cell>
        </row>
        <row r="702">
          <cell r="A702">
            <v>0</v>
          </cell>
          <cell r="B702">
            <v>0</v>
          </cell>
          <cell r="C702">
            <v>0</v>
          </cell>
          <cell r="D702">
            <v>0</v>
          </cell>
          <cell r="E702">
            <v>0</v>
          </cell>
        </row>
        <row r="703">
          <cell r="A703">
            <v>0</v>
          </cell>
          <cell r="B703">
            <v>0</v>
          </cell>
          <cell r="C703">
            <v>0</v>
          </cell>
          <cell r="D703">
            <v>0</v>
          </cell>
          <cell r="E703">
            <v>0</v>
          </cell>
        </row>
        <row r="704">
          <cell r="A704">
            <v>0</v>
          </cell>
          <cell r="B704">
            <v>0</v>
          </cell>
          <cell r="C704">
            <v>0</v>
          </cell>
          <cell r="D704">
            <v>0</v>
          </cell>
          <cell r="E704">
            <v>0</v>
          </cell>
        </row>
        <row r="705">
          <cell r="A705">
            <v>0</v>
          </cell>
          <cell r="B705">
            <v>0</v>
          </cell>
          <cell r="C705">
            <v>0</v>
          </cell>
          <cell r="D705">
            <v>0</v>
          </cell>
          <cell r="E705">
            <v>0</v>
          </cell>
        </row>
        <row r="706">
          <cell r="A706">
            <v>0</v>
          </cell>
          <cell r="B706">
            <v>0</v>
          </cell>
          <cell r="C706">
            <v>0</v>
          </cell>
          <cell r="D706">
            <v>0</v>
          </cell>
          <cell r="E706">
            <v>0</v>
          </cell>
        </row>
        <row r="707">
          <cell r="A707">
            <v>0</v>
          </cell>
          <cell r="B707">
            <v>0</v>
          </cell>
          <cell r="C707">
            <v>0</v>
          </cell>
          <cell r="D707">
            <v>0</v>
          </cell>
          <cell r="E707">
            <v>0</v>
          </cell>
        </row>
        <row r="708">
          <cell r="A708">
            <v>0</v>
          </cell>
          <cell r="B708">
            <v>0</v>
          </cell>
          <cell r="C708">
            <v>0</v>
          </cell>
          <cell r="D708">
            <v>0</v>
          </cell>
          <cell r="E708">
            <v>0</v>
          </cell>
        </row>
        <row r="709">
          <cell r="A709">
            <v>0</v>
          </cell>
          <cell r="B709">
            <v>0</v>
          </cell>
          <cell r="C709">
            <v>0</v>
          </cell>
          <cell r="D709">
            <v>0</v>
          </cell>
          <cell r="E709">
            <v>0</v>
          </cell>
        </row>
        <row r="710">
          <cell r="A710">
            <v>0</v>
          </cell>
          <cell r="B710">
            <v>0</v>
          </cell>
          <cell r="C710">
            <v>0</v>
          </cell>
          <cell r="D710">
            <v>0</v>
          </cell>
          <cell r="E710">
            <v>0</v>
          </cell>
        </row>
        <row r="711">
          <cell r="A711">
            <v>0</v>
          </cell>
          <cell r="B711">
            <v>0</v>
          </cell>
          <cell r="C711">
            <v>0</v>
          </cell>
          <cell r="D711">
            <v>0</v>
          </cell>
          <cell r="E711">
            <v>0</v>
          </cell>
        </row>
        <row r="712">
          <cell r="A712">
            <v>0</v>
          </cell>
          <cell r="B712">
            <v>0</v>
          </cell>
          <cell r="C712">
            <v>0</v>
          </cell>
          <cell r="D712">
            <v>0</v>
          </cell>
          <cell r="E712">
            <v>0</v>
          </cell>
        </row>
        <row r="713">
          <cell r="A713">
            <v>0</v>
          </cell>
          <cell r="B713">
            <v>0</v>
          </cell>
          <cell r="C713">
            <v>0</v>
          </cell>
          <cell r="D713">
            <v>0</v>
          </cell>
          <cell r="E713">
            <v>0</v>
          </cell>
        </row>
        <row r="714">
          <cell r="A714">
            <v>0</v>
          </cell>
          <cell r="B714">
            <v>0</v>
          </cell>
          <cell r="C714">
            <v>0</v>
          </cell>
          <cell r="D714">
            <v>0</v>
          </cell>
          <cell r="E714">
            <v>0</v>
          </cell>
        </row>
        <row r="715">
          <cell r="A715">
            <v>0</v>
          </cell>
          <cell r="B715">
            <v>0</v>
          </cell>
          <cell r="C715">
            <v>0</v>
          </cell>
          <cell r="D715">
            <v>0</v>
          </cell>
          <cell r="E715">
            <v>0</v>
          </cell>
        </row>
        <row r="716">
          <cell r="A716">
            <v>0</v>
          </cell>
          <cell r="B716">
            <v>0</v>
          </cell>
          <cell r="C716">
            <v>0</v>
          </cell>
          <cell r="D716">
            <v>0</v>
          </cell>
          <cell r="E716">
            <v>0</v>
          </cell>
        </row>
        <row r="717">
          <cell r="A717">
            <v>0</v>
          </cell>
          <cell r="B717">
            <v>0</v>
          </cell>
          <cell r="C717">
            <v>0</v>
          </cell>
          <cell r="D717">
            <v>0</v>
          </cell>
          <cell r="E717">
            <v>0</v>
          </cell>
        </row>
        <row r="718">
          <cell r="A718">
            <v>0</v>
          </cell>
          <cell r="B718">
            <v>0</v>
          </cell>
          <cell r="C718">
            <v>0</v>
          </cell>
          <cell r="D718">
            <v>0</v>
          </cell>
          <cell r="E718">
            <v>0</v>
          </cell>
        </row>
        <row r="719">
          <cell r="A719">
            <v>0</v>
          </cell>
          <cell r="B719">
            <v>0</v>
          </cell>
          <cell r="C719">
            <v>0</v>
          </cell>
          <cell r="D719">
            <v>0</v>
          </cell>
          <cell r="E719">
            <v>0</v>
          </cell>
        </row>
        <row r="720">
          <cell r="A720">
            <v>0</v>
          </cell>
          <cell r="B720">
            <v>0</v>
          </cell>
          <cell r="C720">
            <v>0</v>
          </cell>
          <cell r="D720">
            <v>0</v>
          </cell>
          <cell r="E720">
            <v>0</v>
          </cell>
        </row>
        <row r="721">
          <cell r="A721">
            <v>0</v>
          </cell>
          <cell r="B721">
            <v>0</v>
          </cell>
          <cell r="C721">
            <v>0</v>
          </cell>
          <cell r="D721">
            <v>0</v>
          </cell>
          <cell r="E721">
            <v>0</v>
          </cell>
        </row>
        <row r="722">
          <cell r="A722">
            <v>0</v>
          </cell>
          <cell r="B722">
            <v>0</v>
          </cell>
          <cell r="C722">
            <v>0</v>
          </cell>
          <cell r="D722">
            <v>0</v>
          </cell>
          <cell r="E722">
            <v>0</v>
          </cell>
        </row>
        <row r="723">
          <cell r="A723">
            <v>0</v>
          </cell>
          <cell r="B723">
            <v>0</v>
          </cell>
          <cell r="C723">
            <v>0</v>
          </cell>
          <cell r="D723">
            <v>0</v>
          </cell>
          <cell r="E723">
            <v>0</v>
          </cell>
        </row>
        <row r="724">
          <cell r="A724">
            <v>0</v>
          </cell>
          <cell r="B724">
            <v>0</v>
          </cell>
          <cell r="C724">
            <v>0</v>
          </cell>
          <cell r="D724">
            <v>0</v>
          </cell>
          <cell r="E724">
            <v>0</v>
          </cell>
        </row>
        <row r="725">
          <cell r="A725">
            <v>0</v>
          </cell>
          <cell r="B725">
            <v>0</v>
          </cell>
          <cell r="C725">
            <v>0</v>
          </cell>
          <cell r="D725">
            <v>0</v>
          </cell>
          <cell r="E725">
            <v>0</v>
          </cell>
        </row>
        <row r="726">
          <cell r="A726">
            <v>0</v>
          </cell>
          <cell r="B726">
            <v>0</v>
          </cell>
          <cell r="C726">
            <v>0</v>
          </cell>
          <cell r="D726">
            <v>0</v>
          </cell>
          <cell r="E726">
            <v>0</v>
          </cell>
        </row>
        <row r="727">
          <cell r="A727">
            <v>0</v>
          </cell>
          <cell r="B727">
            <v>0</v>
          </cell>
          <cell r="C727">
            <v>0</v>
          </cell>
          <cell r="D727">
            <v>0</v>
          </cell>
          <cell r="E727">
            <v>0</v>
          </cell>
        </row>
        <row r="728">
          <cell r="A728">
            <v>0</v>
          </cell>
          <cell r="B728">
            <v>0</v>
          </cell>
          <cell r="C728">
            <v>0</v>
          </cell>
          <cell r="D728">
            <v>0</v>
          </cell>
          <cell r="E728">
            <v>0</v>
          </cell>
        </row>
        <row r="729">
          <cell r="A729">
            <v>0</v>
          </cell>
          <cell r="B729">
            <v>0</v>
          </cell>
          <cell r="C729">
            <v>0</v>
          </cell>
          <cell r="D729">
            <v>0</v>
          </cell>
          <cell r="E729">
            <v>0</v>
          </cell>
        </row>
        <row r="730">
          <cell r="A730">
            <v>0</v>
          </cell>
          <cell r="B730">
            <v>0</v>
          </cell>
          <cell r="C730">
            <v>0</v>
          </cell>
          <cell r="D730">
            <v>0</v>
          </cell>
          <cell r="E730">
            <v>0</v>
          </cell>
        </row>
        <row r="731">
          <cell r="A731">
            <v>0</v>
          </cell>
          <cell r="B731">
            <v>0</v>
          </cell>
          <cell r="C731">
            <v>0</v>
          </cell>
          <cell r="D731">
            <v>0</v>
          </cell>
          <cell r="E731">
            <v>0</v>
          </cell>
        </row>
        <row r="732">
          <cell r="A732">
            <v>0</v>
          </cell>
          <cell r="B732">
            <v>0</v>
          </cell>
          <cell r="C732">
            <v>0</v>
          </cell>
          <cell r="D732">
            <v>0</v>
          </cell>
          <cell r="E732">
            <v>0</v>
          </cell>
        </row>
        <row r="733">
          <cell r="A733">
            <v>0</v>
          </cell>
          <cell r="B733">
            <v>0</v>
          </cell>
          <cell r="C733">
            <v>0</v>
          </cell>
          <cell r="D733">
            <v>0</v>
          </cell>
          <cell r="E733">
            <v>0</v>
          </cell>
        </row>
        <row r="734">
          <cell r="A734">
            <v>0</v>
          </cell>
          <cell r="B734">
            <v>0</v>
          </cell>
          <cell r="C734">
            <v>0</v>
          </cell>
          <cell r="D734">
            <v>0</v>
          </cell>
          <cell r="E734">
            <v>0</v>
          </cell>
        </row>
        <row r="735">
          <cell r="A735">
            <v>0</v>
          </cell>
          <cell r="B735">
            <v>0</v>
          </cell>
          <cell r="C735">
            <v>0</v>
          </cell>
          <cell r="D735">
            <v>0</v>
          </cell>
          <cell r="E735">
            <v>0</v>
          </cell>
        </row>
        <row r="736">
          <cell r="A736">
            <v>0</v>
          </cell>
          <cell r="B736">
            <v>0</v>
          </cell>
          <cell r="C736">
            <v>0</v>
          </cell>
          <cell r="D736">
            <v>0</v>
          </cell>
          <cell r="E736">
            <v>0</v>
          </cell>
        </row>
        <row r="737">
          <cell r="A737">
            <v>0</v>
          </cell>
          <cell r="B737">
            <v>0</v>
          </cell>
          <cell r="C737">
            <v>0</v>
          </cell>
          <cell r="D737">
            <v>0</v>
          </cell>
          <cell r="E737">
            <v>0</v>
          </cell>
        </row>
        <row r="738">
          <cell r="A738">
            <v>0</v>
          </cell>
          <cell r="B738">
            <v>0</v>
          </cell>
          <cell r="C738">
            <v>0</v>
          </cell>
          <cell r="D738">
            <v>0</v>
          </cell>
          <cell r="E738">
            <v>0</v>
          </cell>
        </row>
        <row r="739">
          <cell r="A739">
            <v>0</v>
          </cell>
          <cell r="B739">
            <v>0</v>
          </cell>
          <cell r="C739">
            <v>0</v>
          </cell>
          <cell r="D739">
            <v>0</v>
          </cell>
          <cell r="E739">
            <v>0</v>
          </cell>
        </row>
        <row r="740">
          <cell r="A740">
            <v>0</v>
          </cell>
          <cell r="B740">
            <v>0</v>
          </cell>
          <cell r="C740">
            <v>0</v>
          </cell>
          <cell r="D740">
            <v>0</v>
          </cell>
          <cell r="E740">
            <v>0</v>
          </cell>
        </row>
        <row r="741">
          <cell r="A741">
            <v>0</v>
          </cell>
          <cell r="B741">
            <v>0</v>
          </cell>
          <cell r="C741">
            <v>0</v>
          </cell>
          <cell r="D741">
            <v>0</v>
          </cell>
          <cell r="E741">
            <v>0</v>
          </cell>
        </row>
        <row r="742">
          <cell r="A742">
            <v>0</v>
          </cell>
          <cell r="B742">
            <v>0</v>
          </cell>
          <cell r="C742">
            <v>0</v>
          </cell>
          <cell r="D742">
            <v>0</v>
          </cell>
          <cell r="E742">
            <v>0</v>
          </cell>
        </row>
        <row r="743">
          <cell r="A743">
            <v>0</v>
          </cell>
          <cell r="B743">
            <v>0</v>
          </cell>
          <cell r="C743">
            <v>0</v>
          </cell>
          <cell r="D743">
            <v>0</v>
          </cell>
          <cell r="E743">
            <v>0</v>
          </cell>
        </row>
        <row r="744">
          <cell r="A744">
            <v>0</v>
          </cell>
          <cell r="B744">
            <v>0</v>
          </cell>
          <cell r="C744">
            <v>0</v>
          </cell>
          <cell r="D744">
            <v>0</v>
          </cell>
          <cell r="E744">
            <v>0</v>
          </cell>
        </row>
        <row r="745">
          <cell r="A745">
            <v>0</v>
          </cell>
          <cell r="B745">
            <v>0</v>
          </cell>
          <cell r="C745">
            <v>0</v>
          </cell>
          <cell r="D745">
            <v>0</v>
          </cell>
          <cell r="E745">
            <v>0</v>
          </cell>
        </row>
        <row r="746">
          <cell r="A746">
            <v>0</v>
          </cell>
          <cell r="B746">
            <v>0</v>
          </cell>
          <cell r="C746">
            <v>0</v>
          </cell>
          <cell r="D746">
            <v>0</v>
          </cell>
          <cell r="E746">
            <v>0</v>
          </cell>
        </row>
        <row r="747">
          <cell r="A747">
            <v>0</v>
          </cell>
          <cell r="B747">
            <v>0</v>
          </cell>
          <cell r="C747">
            <v>0</v>
          </cell>
          <cell r="D747">
            <v>0</v>
          </cell>
          <cell r="E747">
            <v>0</v>
          </cell>
        </row>
        <row r="748">
          <cell r="A748">
            <v>0</v>
          </cell>
          <cell r="B748">
            <v>0</v>
          </cell>
          <cell r="C748">
            <v>0</v>
          </cell>
          <cell r="D748">
            <v>0</v>
          </cell>
          <cell r="E748">
            <v>0</v>
          </cell>
        </row>
        <row r="749">
          <cell r="A749">
            <v>0</v>
          </cell>
          <cell r="B749">
            <v>0</v>
          </cell>
          <cell r="C749">
            <v>0</v>
          </cell>
          <cell r="D749">
            <v>0</v>
          </cell>
          <cell r="E749">
            <v>0</v>
          </cell>
        </row>
        <row r="750">
          <cell r="A750">
            <v>0</v>
          </cell>
          <cell r="B750">
            <v>0</v>
          </cell>
          <cell r="C750">
            <v>0</v>
          </cell>
          <cell r="D750">
            <v>0</v>
          </cell>
          <cell r="E750">
            <v>0</v>
          </cell>
        </row>
        <row r="751">
          <cell r="A751">
            <v>0</v>
          </cell>
          <cell r="B751">
            <v>0</v>
          </cell>
          <cell r="C751">
            <v>0</v>
          </cell>
          <cell r="D751">
            <v>0</v>
          </cell>
          <cell r="E751">
            <v>0</v>
          </cell>
        </row>
        <row r="752">
          <cell r="A752">
            <v>0</v>
          </cell>
          <cell r="B752">
            <v>0</v>
          </cell>
          <cell r="C752">
            <v>0</v>
          </cell>
          <cell r="D752">
            <v>0</v>
          </cell>
          <cell r="E752">
            <v>0</v>
          </cell>
        </row>
        <row r="753">
          <cell r="A753">
            <v>0</v>
          </cell>
          <cell r="B753">
            <v>0</v>
          </cell>
          <cell r="C753">
            <v>0</v>
          </cell>
          <cell r="D753">
            <v>0</v>
          </cell>
          <cell r="E753">
            <v>0</v>
          </cell>
        </row>
        <row r="754">
          <cell r="A754">
            <v>0</v>
          </cell>
          <cell r="B754">
            <v>0</v>
          </cell>
          <cell r="C754">
            <v>0</v>
          </cell>
          <cell r="D754">
            <v>0</v>
          </cell>
          <cell r="E754">
            <v>0</v>
          </cell>
        </row>
        <row r="755">
          <cell r="A755">
            <v>0</v>
          </cell>
          <cell r="B755">
            <v>0</v>
          </cell>
          <cell r="C755">
            <v>0</v>
          </cell>
          <cell r="D755">
            <v>0</v>
          </cell>
          <cell r="E755">
            <v>0</v>
          </cell>
        </row>
        <row r="756">
          <cell r="A756">
            <v>0</v>
          </cell>
          <cell r="B756">
            <v>0</v>
          </cell>
          <cell r="C756">
            <v>0</v>
          </cell>
          <cell r="D756">
            <v>0</v>
          </cell>
          <cell r="E756">
            <v>0</v>
          </cell>
        </row>
        <row r="757">
          <cell r="A757">
            <v>0</v>
          </cell>
          <cell r="B757">
            <v>0</v>
          </cell>
          <cell r="C757">
            <v>0</v>
          </cell>
          <cell r="D757">
            <v>0</v>
          </cell>
          <cell r="E757">
            <v>0</v>
          </cell>
        </row>
        <row r="758">
          <cell r="A758">
            <v>0</v>
          </cell>
          <cell r="B758">
            <v>0</v>
          </cell>
          <cell r="C758">
            <v>0</v>
          </cell>
          <cell r="D758">
            <v>0</v>
          </cell>
          <cell r="E758">
            <v>0</v>
          </cell>
        </row>
        <row r="759">
          <cell r="A759">
            <v>0</v>
          </cell>
          <cell r="B759">
            <v>0</v>
          </cell>
          <cell r="C759">
            <v>0</v>
          </cell>
          <cell r="D759">
            <v>0</v>
          </cell>
          <cell r="E759">
            <v>0</v>
          </cell>
        </row>
        <row r="760">
          <cell r="A760">
            <v>0</v>
          </cell>
          <cell r="B760">
            <v>0</v>
          </cell>
          <cell r="C760">
            <v>0</v>
          </cell>
          <cell r="D760">
            <v>0</v>
          </cell>
          <cell r="E760">
            <v>0</v>
          </cell>
        </row>
        <row r="761">
          <cell r="A761">
            <v>0</v>
          </cell>
          <cell r="B761">
            <v>0</v>
          </cell>
          <cell r="C761">
            <v>0</v>
          </cell>
          <cell r="D761">
            <v>0</v>
          </cell>
          <cell r="E761">
            <v>0</v>
          </cell>
        </row>
        <row r="762">
          <cell r="A762">
            <v>0</v>
          </cell>
          <cell r="B762">
            <v>0</v>
          </cell>
          <cell r="C762">
            <v>0</v>
          </cell>
          <cell r="D762">
            <v>0</v>
          </cell>
          <cell r="E762">
            <v>0</v>
          </cell>
        </row>
        <row r="763">
          <cell r="A763">
            <v>0</v>
          </cell>
          <cell r="B763">
            <v>0</v>
          </cell>
          <cell r="C763">
            <v>0</v>
          </cell>
          <cell r="D763">
            <v>0</v>
          </cell>
          <cell r="E763">
            <v>0</v>
          </cell>
        </row>
        <row r="764">
          <cell r="A764">
            <v>0</v>
          </cell>
          <cell r="B764">
            <v>0</v>
          </cell>
          <cell r="C764">
            <v>0</v>
          </cell>
          <cell r="D764">
            <v>0</v>
          </cell>
          <cell r="E764">
            <v>0</v>
          </cell>
        </row>
        <row r="765">
          <cell r="A765">
            <v>0</v>
          </cell>
          <cell r="B765">
            <v>0</v>
          </cell>
          <cell r="C765">
            <v>0</v>
          </cell>
          <cell r="D765">
            <v>0</v>
          </cell>
          <cell r="E765">
            <v>0</v>
          </cell>
        </row>
        <row r="766">
          <cell r="A766">
            <v>0</v>
          </cell>
          <cell r="B766">
            <v>0</v>
          </cell>
          <cell r="C766">
            <v>0</v>
          </cell>
          <cell r="D766">
            <v>0</v>
          </cell>
          <cell r="E766">
            <v>0</v>
          </cell>
        </row>
        <row r="767">
          <cell r="A767">
            <v>0</v>
          </cell>
          <cell r="B767">
            <v>0</v>
          </cell>
          <cell r="C767">
            <v>0</v>
          </cell>
          <cell r="D767">
            <v>0</v>
          </cell>
          <cell r="E767">
            <v>0</v>
          </cell>
        </row>
        <row r="768">
          <cell r="A768">
            <v>0</v>
          </cell>
          <cell r="B768">
            <v>0</v>
          </cell>
          <cell r="C768">
            <v>0</v>
          </cell>
          <cell r="D768">
            <v>0</v>
          </cell>
          <cell r="E768">
            <v>0</v>
          </cell>
        </row>
        <row r="769">
          <cell r="A769">
            <v>0</v>
          </cell>
          <cell r="B769">
            <v>0</v>
          </cell>
          <cell r="C769">
            <v>0</v>
          </cell>
          <cell r="D769">
            <v>0</v>
          </cell>
          <cell r="E769">
            <v>0</v>
          </cell>
        </row>
        <row r="770">
          <cell r="A770">
            <v>0</v>
          </cell>
          <cell r="B770">
            <v>0</v>
          </cell>
          <cell r="C770">
            <v>0</v>
          </cell>
          <cell r="D770">
            <v>0</v>
          </cell>
          <cell r="E770">
            <v>0</v>
          </cell>
        </row>
        <row r="771">
          <cell r="A771">
            <v>0</v>
          </cell>
          <cell r="B771">
            <v>0</v>
          </cell>
          <cell r="C771">
            <v>0</v>
          </cell>
          <cell r="D771">
            <v>0</v>
          </cell>
          <cell r="E771">
            <v>0</v>
          </cell>
        </row>
        <row r="772">
          <cell r="A772">
            <v>0</v>
          </cell>
          <cell r="B772">
            <v>0</v>
          </cell>
          <cell r="C772">
            <v>0</v>
          </cell>
          <cell r="D772">
            <v>0</v>
          </cell>
          <cell r="E772">
            <v>0</v>
          </cell>
        </row>
        <row r="773">
          <cell r="A773">
            <v>0</v>
          </cell>
          <cell r="B773">
            <v>0</v>
          </cell>
          <cell r="C773">
            <v>0</v>
          </cell>
          <cell r="D773">
            <v>0</v>
          </cell>
          <cell r="E773">
            <v>0</v>
          </cell>
        </row>
        <row r="774">
          <cell r="A774">
            <v>0</v>
          </cell>
          <cell r="B774">
            <v>0</v>
          </cell>
          <cell r="C774">
            <v>0</v>
          </cell>
          <cell r="D774">
            <v>0</v>
          </cell>
          <cell r="E774">
            <v>0</v>
          </cell>
        </row>
        <row r="775">
          <cell r="A775">
            <v>0</v>
          </cell>
          <cell r="B775">
            <v>0</v>
          </cell>
          <cell r="C775">
            <v>0</v>
          </cell>
          <cell r="D775">
            <v>0</v>
          </cell>
          <cell r="E775">
            <v>0</v>
          </cell>
        </row>
        <row r="776">
          <cell r="A776">
            <v>0</v>
          </cell>
          <cell r="B776">
            <v>0</v>
          </cell>
          <cell r="C776">
            <v>0</v>
          </cell>
          <cell r="D776">
            <v>0</v>
          </cell>
          <cell r="E776">
            <v>0</v>
          </cell>
        </row>
        <row r="777">
          <cell r="A777">
            <v>0</v>
          </cell>
          <cell r="B777">
            <v>0</v>
          </cell>
          <cell r="C777">
            <v>0</v>
          </cell>
          <cell r="D777">
            <v>0</v>
          </cell>
          <cell r="E777">
            <v>0</v>
          </cell>
        </row>
        <row r="778">
          <cell r="A778">
            <v>0</v>
          </cell>
          <cell r="B778">
            <v>0</v>
          </cell>
          <cell r="C778">
            <v>0</v>
          </cell>
          <cell r="D778">
            <v>0</v>
          </cell>
          <cell r="E778">
            <v>0</v>
          </cell>
        </row>
        <row r="779">
          <cell r="A779">
            <v>0</v>
          </cell>
          <cell r="B779">
            <v>0</v>
          </cell>
          <cell r="C779">
            <v>0</v>
          </cell>
          <cell r="D779">
            <v>0</v>
          </cell>
          <cell r="E779">
            <v>0</v>
          </cell>
        </row>
        <row r="780">
          <cell r="A780">
            <v>0</v>
          </cell>
          <cell r="B780">
            <v>0</v>
          </cell>
          <cell r="C780">
            <v>0</v>
          </cell>
          <cell r="D780">
            <v>0</v>
          </cell>
          <cell r="E780">
            <v>0</v>
          </cell>
        </row>
        <row r="781">
          <cell r="A781">
            <v>0</v>
          </cell>
          <cell r="B781">
            <v>0</v>
          </cell>
          <cell r="C781">
            <v>0</v>
          </cell>
          <cell r="D781">
            <v>0</v>
          </cell>
          <cell r="E781">
            <v>0</v>
          </cell>
        </row>
        <row r="782">
          <cell r="A782">
            <v>0</v>
          </cell>
          <cell r="B782">
            <v>0</v>
          </cell>
          <cell r="C782">
            <v>0</v>
          </cell>
          <cell r="D782">
            <v>0</v>
          </cell>
          <cell r="E782">
            <v>0</v>
          </cell>
        </row>
        <row r="783">
          <cell r="A783">
            <v>0</v>
          </cell>
          <cell r="B783">
            <v>0</v>
          </cell>
          <cell r="C783">
            <v>0</v>
          </cell>
          <cell r="D783">
            <v>0</v>
          </cell>
          <cell r="E783">
            <v>0</v>
          </cell>
        </row>
        <row r="784">
          <cell r="A784">
            <v>0</v>
          </cell>
          <cell r="B784">
            <v>0</v>
          </cell>
          <cell r="C784">
            <v>0</v>
          </cell>
          <cell r="D784">
            <v>0</v>
          </cell>
          <cell r="E784">
            <v>0</v>
          </cell>
        </row>
        <row r="785">
          <cell r="A785">
            <v>0</v>
          </cell>
          <cell r="B785">
            <v>0</v>
          </cell>
          <cell r="C785">
            <v>0</v>
          </cell>
          <cell r="D785">
            <v>0</v>
          </cell>
          <cell r="E785">
            <v>0</v>
          </cell>
        </row>
        <row r="786">
          <cell r="A786">
            <v>0</v>
          </cell>
          <cell r="B786">
            <v>0</v>
          </cell>
          <cell r="C786">
            <v>0</v>
          </cell>
          <cell r="D786">
            <v>0</v>
          </cell>
          <cell r="E786">
            <v>0</v>
          </cell>
        </row>
        <row r="787">
          <cell r="A787">
            <v>0</v>
          </cell>
          <cell r="B787">
            <v>0</v>
          </cell>
          <cell r="C787">
            <v>0</v>
          </cell>
          <cell r="D787">
            <v>0</v>
          </cell>
          <cell r="E787">
            <v>0</v>
          </cell>
        </row>
        <row r="788">
          <cell r="A788">
            <v>0</v>
          </cell>
          <cell r="B788">
            <v>0</v>
          </cell>
          <cell r="C788">
            <v>0</v>
          </cell>
          <cell r="D788">
            <v>0</v>
          </cell>
          <cell r="E788">
            <v>0</v>
          </cell>
        </row>
        <row r="789">
          <cell r="A789">
            <v>0</v>
          </cell>
          <cell r="B789">
            <v>0</v>
          </cell>
          <cell r="C789">
            <v>0</v>
          </cell>
          <cell r="D789">
            <v>0</v>
          </cell>
          <cell r="E789">
            <v>0</v>
          </cell>
        </row>
        <row r="790">
          <cell r="A790">
            <v>0</v>
          </cell>
          <cell r="B790">
            <v>0</v>
          </cell>
          <cell r="C790">
            <v>0</v>
          </cell>
          <cell r="D790">
            <v>0</v>
          </cell>
          <cell r="E790">
            <v>0</v>
          </cell>
        </row>
        <row r="791">
          <cell r="A791">
            <v>0</v>
          </cell>
          <cell r="B791">
            <v>0</v>
          </cell>
          <cell r="C791">
            <v>0</v>
          </cell>
          <cell r="D791">
            <v>0</v>
          </cell>
          <cell r="E791">
            <v>0</v>
          </cell>
        </row>
        <row r="792">
          <cell r="A792">
            <v>0</v>
          </cell>
          <cell r="B792">
            <v>0</v>
          </cell>
          <cell r="C792">
            <v>0</v>
          </cell>
          <cell r="D792">
            <v>0</v>
          </cell>
          <cell r="E792">
            <v>0</v>
          </cell>
        </row>
        <row r="793">
          <cell r="A793">
            <v>0</v>
          </cell>
          <cell r="B793">
            <v>0</v>
          </cell>
          <cell r="C793">
            <v>0</v>
          </cell>
          <cell r="D793">
            <v>0</v>
          </cell>
          <cell r="E793">
            <v>0</v>
          </cell>
        </row>
        <row r="794">
          <cell r="A794">
            <v>0</v>
          </cell>
          <cell r="B794">
            <v>0</v>
          </cell>
          <cell r="C794">
            <v>0</v>
          </cell>
          <cell r="D794">
            <v>0</v>
          </cell>
          <cell r="E794">
            <v>0</v>
          </cell>
        </row>
        <row r="795">
          <cell r="A795">
            <v>0</v>
          </cell>
          <cell r="B795">
            <v>0</v>
          </cell>
          <cell r="C795">
            <v>0</v>
          </cell>
          <cell r="D795">
            <v>0</v>
          </cell>
          <cell r="E795">
            <v>0</v>
          </cell>
        </row>
        <row r="796">
          <cell r="A796">
            <v>0</v>
          </cell>
          <cell r="B796">
            <v>0</v>
          </cell>
          <cell r="C796">
            <v>0</v>
          </cell>
          <cell r="D796">
            <v>0</v>
          </cell>
          <cell r="E796">
            <v>0</v>
          </cell>
        </row>
        <row r="797">
          <cell r="A797">
            <v>0</v>
          </cell>
          <cell r="B797">
            <v>0</v>
          </cell>
          <cell r="C797">
            <v>0</v>
          </cell>
          <cell r="D797">
            <v>0</v>
          </cell>
          <cell r="E797">
            <v>0</v>
          </cell>
        </row>
        <row r="798">
          <cell r="A798">
            <v>0</v>
          </cell>
          <cell r="B798">
            <v>0</v>
          </cell>
          <cell r="C798">
            <v>0</v>
          </cell>
          <cell r="D798">
            <v>0</v>
          </cell>
          <cell r="E798">
            <v>0</v>
          </cell>
        </row>
        <row r="799">
          <cell r="A799">
            <v>0</v>
          </cell>
          <cell r="B799">
            <v>0</v>
          </cell>
          <cell r="C799">
            <v>0</v>
          </cell>
          <cell r="D799">
            <v>0</v>
          </cell>
          <cell r="E799">
            <v>0</v>
          </cell>
        </row>
        <row r="800">
          <cell r="A800">
            <v>0</v>
          </cell>
          <cell r="B800">
            <v>0</v>
          </cell>
          <cell r="C800">
            <v>0</v>
          </cell>
          <cell r="D800">
            <v>0</v>
          </cell>
          <cell r="E800">
            <v>0</v>
          </cell>
        </row>
        <row r="801">
          <cell r="A801">
            <v>0</v>
          </cell>
          <cell r="B801">
            <v>0</v>
          </cell>
          <cell r="C801">
            <v>0</v>
          </cell>
          <cell r="D801">
            <v>0</v>
          </cell>
          <cell r="E801">
            <v>0</v>
          </cell>
        </row>
        <row r="802">
          <cell r="A802">
            <v>0</v>
          </cell>
          <cell r="B802">
            <v>0</v>
          </cell>
          <cell r="C802">
            <v>0</v>
          </cell>
          <cell r="D802">
            <v>0</v>
          </cell>
          <cell r="E802">
            <v>0</v>
          </cell>
        </row>
        <row r="803">
          <cell r="A803">
            <v>0</v>
          </cell>
          <cell r="B803">
            <v>0</v>
          </cell>
          <cell r="C803">
            <v>0</v>
          </cell>
          <cell r="D803">
            <v>0</v>
          </cell>
          <cell r="E803">
            <v>0</v>
          </cell>
        </row>
        <row r="804">
          <cell r="A804">
            <v>0</v>
          </cell>
          <cell r="B804">
            <v>0</v>
          </cell>
          <cell r="C804">
            <v>0</v>
          </cell>
          <cell r="D804">
            <v>0</v>
          </cell>
          <cell r="E804">
            <v>0</v>
          </cell>
        </row>
        <row r="805">
          <cell r="A805">
            <v>0</v>
          </cell>
          <cell r="B805">
            <v>0</v>
          </cell>
          <cell r="C805">
            <v>0</v>
          </cell>
          <cell r="D805">
            <v>0</v>
          </cell>
          <cell r="E805">
            <v>0</v>
          </cell>
        </row>
        <row r="806">
          <cell r="A806">
            <v>0</v>
          </cell>
          <cell r="B806">
            <v>0</v>
          </cell>
          <cell r="C806">
            <v>0</v>
          </cell>
          <cell r="D806">
            <v>0</v>
          </cell>
          <cell r="E806">
            <v>0</v>
          </cell>
        </row>
        <row r="807">
          <cell r="A807">
            <v>0</v>
          </cell>
          <cell r="B807">
            <v>0</v>
          </cell>
          <cell r="C807">
            <v>0</v>
          </cell>
          <cell r="D807">
            <v>0</v>
          </cell>
          <cell r="E807">
            <v>0</v>
          </cell>
        </row>
        <row r="808">
          <cell r="A808">
            <v>0</v>
          </cell>
          <cell r="B808">
            <v>0</v>
          </cell>
          <cell r="C808">
            <v>0</v>
          </cell>
          <cell r="D808">
            <v>0</v>
          </cell>
          <cell r="E808">
            <v>0</v>
          </cell>
        </row>
        <row r="809">
          <cell r="A809">
            <v>0</v>
          </cell>
          <cell r="B809">
            <v>0</v>
          </cell>
          <cell r="C809">
            <v>0</v>
          </cell>
          <cell r="D809">
            <v>0</v>
          </cell>
          <cell r="E809">
            <v>0</v>
          </cell>
        </row>
        <row r="810">
          <cell r="A810">
            <v>0</v>
          </cell>
          <cell r="B810">
            <v>0</v>
          </cell>
          <cell r="C810">
            <v>0</v>
          </cell>
          <cell r="D810">
            <v>0</v>
          </cell>
          <cell r="E810">
            <v>0</v>
          </cell>
        </row>
        <row r="811">
          <cell r="A811">
            <v>0</v>
          </cell>
          <cell r="B811">
            <v>0</v>
          </cell>
          <cell r="C811">
            <v>0</v>
          </cell>
          <cell r="D811">
            <v>0</v>
          </cell>
          <cell r="E811">
            <v>0</v>
          </cell>
        </row>
        <row r="812">
          <cell r="A812">
            <v>0</v>
          </cell>
          <cell r="B812">
            <v>0</v>
          </cell>
          <cell r="C812">
            <v>0</v>
          </cell>
          <cell r="D812">
            <v>0</v>
          </cell>
          <cell r="E812">
            <v>0</v>
          </cell>
        </row>
        <row r="813">
          <cell r="A813">
            <v>0</v>
          </cell>
          <cell r="B813">
            <v>0</v>
          </cell>
          <cell r="C813">
            <v>0</v>
          </cell>
          <cell r="D813">
            <v>0</v>
          </cell>
          <cell r="E813">
            <v>0</v>
          </cell>
        </row>
        <row r="814">
          <cell r="A814">
            <v>0</v>
          </cell>
          <cell r="B814">
            <v>0</v>
          </cell>
          <cell r="C814">
            <v>0</v>
          </cell>
          <cell r="D814">
            <v>0</v>
          </cell>
          <cell r="E814">
            <v>0</v>
          </cell>
        </row>
        <row r="815">
          <cell r="A815">
            <v>0</v>
          </cell>
          <cell r="B815">
            <v>0</v>
          </cell>
          <cell r="C815">
            <v>0</v>
          </cell>
          <cell r="D815">
            <v>0</v>
          </cell>
          <cell r="E815">
            <v>0</v>
          </cell>
        </row>
        <row r="816">
          <cell r="A816">
            <v>0</v>
          </cell>
          <cell r="B816">
            <v>0</v>
          </cell>
          <cell r="C816">
            <v>0</v>
          </cell>
          <cell r="D816">
            <v>0</v>
          </cell>
          <cell r="E816">
            <v>0</v>
          </cell>
        </row>
        <row r="817">
          <cell r="A817">
            <v>0</v>
          </cell>
          <cell r="B817">
            <v>0</v>
          </cell>
          <cell r="C817">
            <v>0</v>
          </cell>
          <cell r="D817">
            <v>0</v>
          </cell>
          <cell r="E817">
            <v>0</v>
          </cell>
        </row>
        <row r="818">
          <cell r="A818">
            <v>0</v>
          </cell>
          <cell r="B818">
            <v>0</v>
          </cell>
          <cell r="C818">
            <v>0</v>
          </cell>
          <cell r="D818">
            <v>0</v>
          </cell>
          <cell r="E818">
            <v>0</v>
          </cell>
        </row>
        <row r="819">
          <cell r="A819">
            <v>0</v>
          </cell>
          <cell r="B819">
            <v>0</v>
          </cell>
          <cell r="C819">
            <v>0</v>
          </cell>
          <cell r="D819">
            <v>0</v>
          </cell>
          <cell r="E819">
            <v>0</v>
          </cell>
        </row>
        <row r="820">
          <cell r="A820">
            <v>0</v>
          </cell>
          <cell r="B820">
            <v>0</v>
          </cell>
          <cell r="C820">
            <v>0</v>
          </cell>
          <cell r="D820">
            <v>0</v>
          </cell>
          <cell r="E820">
            <v>0</v>
          </cell>
        </row>
        <row r="821">
          <cell r="A821">
            <v>0</v>
          </cell>
          <cell r="B821">
            <v>0</v>
          </cell>
          <cell r="C821">
            <v>0</v>
          </cell>
          <cell r="D821">
            <v>0</v>
          </cell>
          <cell r="E821">
            <v>0</v>
          </cell>
        </row>
        <row r="822">
          <cell r="A822">
            <v>0</v>
          </cell>
          <cell r="B822">
            <v>0</v>
          </cell>
          <cell r="C822">
            <v>0</v>
          </cell>
          <cell r="D822">
            <v>0</v>
          </cell>
          <cell r="E822">
            <v>0</v>
          </cell>
        </row>
        <row r="823">
          <cell r="A823">
            <v>0</v>
          </cell>
          <cell r="B823">
            <v>0</v>
          </cell>
          <cell r="C823">
            <v>0</v>
          </cell>
          <cell r="D823">
            <v>0</v>
          </cell>
          <cell r="E823">
            <v>0</v>
          </cell>
        </row>
        <row r="824">
          <cell r="A824">
            <v>0</v>
          </cell>
          <cell r="B824">
            <v>0</v>
          </cell>
          <cell r="C824">
            <v>0</v>
          </cell>
          <cell r="D824">
            <v>0</v>
          </cell>
          <cell r="E824">
            <v>0</v>
          </cell>
        </row>
        <row r="825">
          <cell r="A825">
            <v>0</v>
          </cell>
          <cell r="B825">
            <v>0</v>
          </cell>
          <cell r="C825">
            <v>0</v>
          </cell>
          <cell r="D825">
            <v>0</v>
          </cell>
          <cell r="E825">
            <v>0</v>
          </cell>
        </row>
        <row r="826">
          <cell r="A826">
            <v>0</v>
          </cell>
          <cell r="B826">
            <v>0</v>
          </cell>
          <cell r="C826">
            <v>0</v>
          </cell>
          <cell r="D826">
            <v>0</v>
          </cell>
          <cell r="E826">
            <v>0</v>
          </cell>
        </row>
        <row r="827">
          <cell r="A827">
            <v>0</v>
          </cell>
          <cell r="B827">
            <v>0</v>
          </cell>
          <cell r="C827">
            <v>0</v>
          </cell>
          <cell r="D827">
            <v>0</v>
          </cell>
          <cell r="E827">
            <v>0</v>
          </cell>
        </row>
        <row r="828">
          <cell r="A828">
            <v>0</v>
          </cell>
          <cell r="B828">
            <v>0</v>
          </cell>
          <cell r="C828">
            <v>0</v>
          </cell>
          <cell r="D828">
            <v>0</v>
          </cell>
          <cell r="E828">
            <v>0</v>
          </cell>
        </row>
        <row r="829">
          <cell r="A829">
            <v>0</v>
          </cell>
          <cell r="B829">
            <v>0</v>
          </cell>
          <cell r="C829">
            <v>0</v>
          </cell>
          <cell r="D829">
            <v>0</v>
          </cell>
          <cell r="E829">
            <v>0</v>
          </cell>
        </row>
        <row r="830">
          <cell r="A830">
            <v>0</v>
          </cell>
          <cell r="B830">
            <v>0</v>
          </cell>
          <cell r="C830">
            <v>0</v>
          </cell>
          <cell r="D830">
            <v>0</v>
          </cell>
          <cell r="E830">
            <v>0</v>
          </cell>
        </row>
        <row r="831">
          <cell r="A831">
            <v>0</v>
          </cell>
          <cell r="B831">
            <v>0</v>
          </cell>
          <cell r="C831">
            <v>0</v>
          </cell>
          <cell r="D831">
            <v>0</v>
          </cell>
          <cell r="E831">
            <v>0</v>
          </cell>
        </row>
        <row r="832">
          <cell r="A832">
            <v>0</v>
          </cell>
          <cell r="B832">
            <v>0</v>
          </cell>
          <cell r="C832">
            <v>0</v>
          </cell>
          <cell r="D832">
            <v>0</v>
          </cell>
          <cell r="E832">
            <v>0</v>
          </cell>
        </row>
        <row r="833">
          <cell r="A833">
            <v>0</v>
          </cell>
          <cell r="B833">
            <v>0</v>
          </cell>
          <cell r="C833">
            <v>0</v>
          </cell>
          <cell r="D833">
            <v>0</v>
          </cell>
          <cell r="E833">
            <v>0</v>
          </cell>
        </row>
        <row r="834">
          <cell r="A834">
            <v>0</v>
          </cell>
          <cell r="B834">
            <v>0</v>
          </cell>
          <cell r="C834">
            <v>0</v>
          </cell>
          <cell r="D834">
            <v>0</v>
          </cell>
          <cell r="E834">
            <v>0</v>
          </cell>
        </row>
        <row r="835">
          <cell r="A835">
            <v>0</v>
          </cell>
          <cell r="B835">
            <v>0</v>
          </cell>
          <cell r="C835">
            <v>0</v>
          </cell>
          <cell r="D835">
            <v>0</v>
          </cell>
          <cell r="E835">
            <v>0</v>
          </cell>
        </row>
        <row r="836">
          <cell r="A836">
            <v>0</v>
          </cell>
          <cell r="B836">
            <v>0</v>
          </cell>
          <cell r="C836">
            <v>0</v>
          </cell>
          <cell r="D836">
            <v>0</v>
          </cell>
          <cell r="E836">
            <v>0</v>
          </cell>
        </row>
        <row r="837">
          <cell r="A837">
            <v>0</v>
          </cell>
          <cell r="B837">
            <v>0</v>
          </cell>
          <cell r="C837">
            <v>0</v>
          </cell>
          <cell r="D837">
            <v>0</v>
          </cell>
          <cell r="E837">
            <v>0</v>
          </cell>
        </row>
        <row r="838">
          <cell r="A838">
            <v>0</v>
          </cell>
          <cell r="B838">
            <v>0</v>
          </cell>
          <cell r="C838">
            <v>0</v>
          </cell>
          <cell r="D838">
            <v>0</v>
          </cell>
          <cell r="E838">
            <v>0</v>
          </cell>
        </row>
        <row r="839">
          <cell r="A839">
            <v>0</v>
          </cell>
          <cell r="B839">
            <v>0</v>
          </cell>
          <cell r="C839">
            <v>0</v>
          </cell>
          <cell r="D839">
            <v>0</v>
          </cell>
          <cell r="E839">
            <v>0</v>
          </cell>
        </row>
        <row r="840">
          <cell r="A840">
            <v>0</v>
          </cell>
          <cell r="B840">
            <v>0</v>
          </cell>
          <cell r="C840">
            <v>0</v>
          </cell>
          <cell r="D840">
            <v>0</v>
          </cell>
          <cell r="E840">
            <v>0</v>
          </cell>
        </row>
        <row r="841">
          <cell r="A841">
            <v>0</v>
          </cell>
          <cell r="B841">
            <v>0</v>
          </cell>
          <cell r="C841">
            <v>0</v>
          </cell>
          <cell r="D841">
            <v>0</v>
          </cell>
          <cell r="E841">
            <v>0</v>
          </cell>
        </row>
        <row r="842">
          <cell r="A842">
            <v>0</v>
          </cell>
          <cell r="B842">
            <v>0</v>
          </cell>
          <cell r="C842">
            <v>0</v>
          </cell>
          <cell r="D842">
            <v>0</v>
          </cell>
          <cell r="E842">
            <v>0</v>
          </cell>
        </row>
        <row r="843">
          <cell r="A843">
            <v>0</v>
          </cell>
          <cell r="B843">
            <v>0</v>
          </cell>
          <cell r="C843">
            <v>0</v>
          </cell>
          <cell r="D843">
            <v>0</v>
          </cell>
          <cell r="E843">
            <v>0</v>
          </cell>
        </row>
        <row r="844">
          <cell r="A844">
            <v>0</v>
          </cell>
          <cell r="B844">
            <v>0</v>
          </cell>
          <cell r="C844">
            <v>0</v>
          </cell>
          <cell r="D844">
            <v>0</v>
          </cell>
          <cell r="E844">
            <v>0</v>
          </cell>
        </row>
        <row r="845">
          <cell r="A845">
            <v>0</v>
          </cell>
          <cell r="B845">
            <v>0</v>
          </cell>
          <cell r="C845">
            <v>0</v>
          </cell>
          <cell r="D845">
            <v>0</v>
          </cell>
          <cell r="E845">
            <v>0</v>
          </cell>
        </row>
        <row r="846">
          <cell r="A846">
            <v>0</v>
          </cell>
          <cell r="B846">
            <v>0</v>
          </cell>
          <cell r="C846">
            <v>0</v>
          </cell>
          <cell r="D846">
            <v>0</v>
          </cell>
          <cell r="E846">
            <v>0</v>
          </cell>
        </row>
        <row r="847">
          <cell r="A847">
            <v>0</v>
          </cell>
          <cell r="B847">
            <v>0</v>
          </cell>
          <cell r="C847">
            <v>0</v>
          </cell>
          <cell r="D847">
            <v>0</v>
          </cell>
          <cell r="E847">
            <v>0</v>
          </cell>
        </row>
        <row r="848">
          <cell r="A848">
            <v>0</v>
          </cell>
          <cell r="B848">
            <v>0</v>
          </cell>
          <cell r="C848">
            <v>0</v>
          </cell>
          <cell r="D848">
            <v>0</v>
          </cell>
          <cell r="E848">
            <v>0</v>
          </cell>
        </row>
        <row r="849">
          <cell r="A849">
            <v>0</v>
          </cell>
          <cell r="B849">
            <v>0</v>
          </cell>
          <cell r="C849">
            <v>0</v>
          </cell>
          <cell r="D849">
            <v>0</v>
          </cell>
          <cell r="E849">
            <v>0</v>
          </cell>
        </row>
        <row r="850">
          <cell r="A850">
            <v>0</v>
          </cell>
          <cell r="B850">
            <v>0</v>
          </cell>
          <cell r="C850">
            <v>0</v>
          </cell>
          <cell r="D850">
            <v>0</v>
          </cell>
          <cell r="E850">
            <v>0</v>
          </cell>
        </row>
        <row r="851">
          <cell r="A851">
            <v>0</v>
          </cell>
          <cell r="B851">
            <v>0</v>
          </cell>
          <cell r="C851">
            <v>0</v>
          </cell>
          <cell r="D851">
            <v>0</v>
          </cell>
          <cell r="E851">
            <v>0</v>
          </cell>
        </row>
        <row r="852">
          <cell r="A852">
            <v>0</v>
          </cell>
          <cell r="B852">
            <v>0</v>
          </cell>
          <cell r="C852">
            <v>0</v>
          </cell>
          <cell r="D852">
            <v>0</v>
          </cell>
          <cell r="E852">
            <v>0</v>
          </cell>
        </row>
        <row r="853">
          <cell r="A853">
            <v>0</v>
          </cell>
          <cell r="B853">
            <v>0</v>
          </cell>
          <cell r="C853">
            <v>0</v>
          </cell>
          <cell r="D853">
            <v>0</v>
          </cell>
          <cell r="E853">
            <v>0</v>
          </cell>
        </row>
        <row r="854">
          <cell r="A854">
            <v>0</v>
          </cell>
          <cell r="B854">
            <v>0</v>
          </cell>
          <cell r="C854">
            <v>0</v>
          </cell>
          <cell r="D854">
            <v>0</v>
          </cell>
          <cell r="E854">
            <v>0</v>
          </cell>
        </row>
        <row r="855">
          <cell r="A855">
            <v>0</v>
          </cell>
          <cell r="B855">
            <v>0</v>
          </cell>
          <cell r="C855">
            <v>0</v>
          </cell>
          <cell r="D855">
            <v>0</v>
          </cell>
          <cell r="E855">
            <v>0</v>
          </cell>
        </row>
        <row r="856">
          <cell r="A856">
            <v>0</v>
          </cell>
          <cell r="B856">
            <v>0</v>
          </cell>
          <cell r="C856">
            <v>0</v>
          </cell>
          <cell r="D856">
            <v>0</v>
          </cell>
          <cell r="E856">
            <v>0</v>
          </cell>
        </row>
        <row r="857">
          <cell r="A857">
            <v>0</v>
          </cell>
          <cell r="B857">
            <v>0</v>
          </cell>
          <cell r="C857">
            <v>0</v>
          </cell>
          <cell r="D857">
            <v>0</v>
          </cell>
          <cell r="E857">
            <v>0</v>
          </cell>
        </row>
        <row r="858">
          <cell r="A858">
            <v>0</v>
          </cell>
          <cell r="B858">
            <v>0</v>
          </cell>
          <cell r="C858">
            <v>0</v>
          </cell>
          <cell r="D858">
            <v>0</v>
          </cell>
          <cell r="E858">
            <v>0</v>
          </cell>
        </row>
        <row r="859">
          <cell r="A859">
            <v>0</v>
          </cell>
          <cell r="B859">
            <v>0</v>
          </cell>
          <cell r="C859">
            <v>0</v>
          </cell>
          <cell r="D859">
            <v>0</v>
          </cell>
          <cell r="E859">
            <v>0</v>
          </cell>
        </row>
        <row r="860">
          <cell r="A860">
            <v>0</v>
          </cell>
          <cell r="B860">
            <v>0</v>
          </cell>
          <cell r="C860">
            <v>0</v>
          </cell>
          <cell r="D860">
            <v>0</v>
          </cell>
          <cell r="E860">
            <v>0</v>
          </cell>
        </row>
        <row r="861">
          <cell r="A861">
            <v>0</v>
          </cell>
          <cell r="B861">
            <v>0</v>
          </cell>
          <cell r="C861">
            <v>0</v>
          </cell>
          <cell r="D861">
            <v>0</v>
          </cell>
          <cell r="E861">
            <v>0</v>
          </cell>
        </row>
        <row r="862">
          <cell r="A862">
            <v>0</v>
          </cell>
          <cell r="B862">
            <v>0</v>
          </cell>
          <cell r="C862">
            <v>0</v>
          </cell>
          <cell r="D862">
            <v>0</v>
          </cell>
          <cell r="E862">
            <v>0</v>
          </cell>
        </row>
        <row r="863">
          <cell r="A863">
            <v>0</v>
          </cell>
          <cell r="B863">
            <v>0</v>
          </cell>
          <cell r="C863">
            <v>0</v>
          </cell>
          <cell r="D863">
            <v>0</v>
          </cell>
          <cell r="E863">
            <v>0</v>
          </cell>
        </row>
        <row r="864">
          <cell r="A864">
            <v>0</v>
          </cell>
          <cell r="B864">
            <v>0</v>
          </cell>
          <cell r="C864">
            <v>0</v>
          </cell>
          <cell r="D864">
            <v>0</v>
          </cell>
          <cell r="E864">
            <v>0</v>
          </cell>
        </row>
        <row r="865">
          <cell r="A865">
            <v>0</v>
          </cell>
          <cell r="B865">
            <v>0</v>
          </cell>
          <cell r="C865">
            <v>0</v>
          </cell>
          <cell r="D865">
            <v>0</v>
          </cell>
          <cell r="E865">
            <v>0</v>
          </cell>
        </row>
        <row r="866">
          <cell r="A866">
            <v>0</v>
          </cell>
          <cell r="B866">
            <v>0</v>
          </cell>
          <cell r="C866">
            <v>0</v>
          </cell>
          <cell r="D866">
            <v>0</v>
          </cell>
          <cell r="E866">
            <v>0</v>
          </cell>
        </row>
        <row r="867">
          <cell r="A867">
            <v>0</v>
          </cell>
          <cell r="B867">
            <v>0</v>
          </cell>
          <cell r="C867">
            <v>0</v>
          </cell>
          <cell r="D867">
            <v>0</v>
          </cell>
          <cell r="E867">
            <v>0</v>
          </cell>
        </row>
        <row r="868">
          <cell r="A868">
            <v>0</v>
          </cell>
          <cell r="B868">
            <v>0</v>
          </cell>
          <cell r="C868">
            <v>0</v>
          </cell>
          <cell r="D868">
            <v>0</v>
          </cell>
          <cell r="E868">
            <v>0</v>
          </cell>
        </row>
        <row r="869">
          <cell r="A869">
            <v>0</v>
          </cell>
          <cell r="B869">
            <v>0</v>
          </cell>
          <cell r="C869">
            <v>0</v>
          </cell>
          <cell r="D869">
            <v>0</v>
          </cell>
          <cell r="E869">
            <v>0</v>
          </cell>
        </row>
        <row r="870">
          <cell r="A870">
            <v>0</v>
          </cell>
          <cell r="B870">
            <v>0</v>
          </cell>
          <cell r="C870">
            <v>0</v>
          </cell>
          <cell r="D870">
            <v>0</v>
          </cell>
          <cell r="E870">
            <v>0</v>
          </cell>
        </row>
        <row r="871">
          <cell r="A871">
            <v>0</v>
          </cell>
          <cell r="B871">
            <v>0</v>
          </cell>
          <cell r="C871">
            <v>0</v>
          </cell>
          <cell r="D871">
            <v>0</v>
          </cell>
          <cell r="E871">
            <v>0</v>
          </cell>
        </row>
        <row r="872">
          <cell r="A872">
            <v>0</v>
          </cell>
          <cell r="B872">
            <v>0</v>
          </cell>
          <cell r="C872">
            <v>0</v>
          </cell>
          <cell r="D872">
            <v>0</v>
          </cell>
          <cell r="E872">
            <v>0</v>
          </cell>
        </row>
        <row r="873">
          <cell r="A873">
            <v>0</v>
          </cell>
          <cell r="B873">
            <v>0</v>
          </cell>
          <cell r="C873">
            <v>0</v>
          </cell>
          <cell r="D873">
            <v>0</v>
          </cell>
          <cell r="E873">
            <v>0</v>
          </cell>
        </row>
        <row r="874">
          <cell r="A874">
            <v>0</v>
          </cell>
          <cell r="B874">
            <v>0</v>
          </cell>
          <cell r="C874">
            <v>0</v>
          </cell>
          <cell r="D874">
            <v>0</v>
          </cell>
          <cell r="E874">
            <v>0</v>
          </cell>
        </row>
        <row r="875">
          <cell r="A875">
            <v>0</v>
          </cell>
          <cell r="B875">
            <v>0</v>
          </cell>
          <cell r="C875">
            <v>0</v>
          </cell>
          <cell r="D875">
            <v>0</v>
          </cell>
          <cell r="E875">
            <v>0</v>
          </cell>
        </row>
        <row r="876">
          <cell r="A876">
            <v>0</v>
          </cell>
          <cell r="B876">
            <v>0</v>
          </cell>
          <cell r="C876">
            <v>0</v>
          </cell>
          <cell r="D876">
            <v>0</v>
          </cell>
          <cell r="E876">
            <v>0</v>
          </cell>
        </row>
        <row r="877">
          <cell r="A877">
            <v>0</v>
          </cell>
          <cell r="B877">
            <v>0</v>
          </cell>
          <cell r="C877">
            <v>0</v>
          </cell>
          <cell r="D877">
            <v>0</v>
          </cell>
          <cell r="E877">
            <v>0</v>
          </cell>
        </row>
        <row r="878">
          <cell r="A878">
            <v>0</v>
          </cell>
          <cell r="B878">
            <v>0</v>
          </cell>
          <cell r="C878">
            <v>0</v>
          </cell>
          <cell r="D878">
            <v>0</v>
          </cell>
          <cell r="E878">
            <v>0</v>
          </cell>
        </row>
        <row r="879">
          <cell r="A879">
            <v>0</v>
          </cell>
          <cell r="B879">
            <v>0</v>
          </cell>
          <cell r="C879">
            <v>0</v>
          </cell>
          <cell r="D879">
            <v>0</v>
          </cell>
          <cell r="E879">
            <v>0</v>
          </cell>
        </row>
        <row r="880">
          <cell r="A880">
            <v>0</v>
          </cell>
          <cell r="B880">
            <v>0</v>
          </cell>
          <cell r="C880">
            <v>0</v>
          </cell>
          <cell r="D880">
            <v>0</v>
          </cell>
          <cell r="E880">
            <v>0</v>
          </cell>
        </row>
        <row r="881">
          <cell r="A881">
            <v>0</v>
          </cell>
          <cell r="B881">
            <v>0</v>
          </cell>
          <cell r="C881">
            <v>0</v>
          </cell>
          <cell r="D881">
            <v>0</v>
          </cell>
          <cell r="E881">
            <v>0</v>
          </cell>
        </row>
        <row r="882">
          <cell r="A882">
            <v>0</v>
          </cell>
          <cell r="B882">
            <v>0</v>
          </cell>
          <cell r="C882">
            <v>0</v>
          </cell>
          <cell r="D882">
            <v>0</v>
          </cell>
          <cell r="E882">
            <v>0</v>
          </cell>
        </row>
        <row r="883">
          <cell r="A883">
            <v>0</v>
          </cell>
          <cell r="B883">
            <v>0</v>
          </cell>
          <cell r="C883">
            <v>0</v>
          </cell>
          <cell r="D883">
            <v>0</v>
          </cell>
          <cell r="E883">
            <v>0</v>
          </cell>
        </row>
        <row r="884">
          <cell r="A884">
            <v>0</v>
          </cell>
          <cell r="B884">
            <v>0</v>
          </cell>
          <cell r="C884">
            <v>0</v>
          </cell>
          <cell r="D884">
            <v>0</v>
          </cell>
          <cell r="E884">
            <v>0</v>
          </cell>
        </row>
        <row r="885">
          <cell r="A885">
            <v>0</v>
          </cell>
          <cell r="B885">
            <v>0</v>
          </cell>
          <cell r="C885">
            <v>0</v>
          </cell>
          <cell r="D885">
            <v>0</v>
          </cell>
          <cell r="E885">
            <v>0</v>
          </cell>
        </row>
        <row r="886">
          <cell r="A886">
            <v>0</v>
          </cell>
          <cell r="B886">
            <v>0</v>
          </cell>
          <cell r="C886">
            <v>0</v>
          </cell>
          <cell r="D886">
            <v>0</v>
          </cell>
          <cell r="E886">
            <v>0</v>
          </cell>
        </row>
        <row r="887">
          <cell r="A887">
            <v>0</v>
          </cell>
          <cell r="B887">
            <v>0</v>
          </cell>
          <cell r="C887">
            <v>0</v>
          </cell>
          <cell r="D887">
            <v>0</v>
          </cell>
          <cell r="E887">
            <v>0</v>
          </cell>
        </row>
        <row r="888">
          <cell r="A888">
            <v>0</v>
          </cell>
          <cell r="B888">
            <v>0</v>
          </cell>
          <cell r="C888">
            <v>0</v>
          </cell>
          <cell r="D888">
            <v>0</v>
          </cell>
          <cell r="E888">
            <v>0</v>
          </cell>
        </row>
        <row r="889">
          <cell r="A889">
            <v>0</v>
          </cell>
          <cell r="B889">
            <v>0</v>
          </cell>
          <cell r="C889">
            <v>0</v>
          </cell>
          <cell r="D889">
            <v>0</v>
          </cell>
          <cell r="E889">
            <v>0</v>
          </cell>
        </row>
        <row r="890">
          <cell r="A890">
            <v>0</v>
          </cell>
          <cell r="B890">
            <v>0</v>
          </cell>
          <cell r="C890">
            <v>0</v>
          </cell>
          <cell r="D890">
            <v>0</v>
          </cell>
          <cell r="E890">
            <v>0</v>
          </cell>
        </row>
        <row r="891">
          <cell r="A891">
            <v>0</v>
          </cell>
          <cell r="B891">
            <v>0</v>
          </cell>
          <cell r="C891">
            <v>0</v>
          </cell>
          <cell r="D891">
            <v>0</v>
          </cell>
          <cell r="E891">
            <v>0</v>
          </cell>
        </row>
        <row r="892">
          <cell r="A892">
            <v>0</v>
          </cell>
          <cell r="B892">
            <v>0</v>
          </cell>
          <cell r="C892">
            <v>0</v>
          </cell>
          <cell r="D892">
            <v>0</v>
          </cell>
          <cell r="E892">
            <v>0</v>
          </cell>
        </row>
        <row r="893">
          <cell r="A893">
            <v>0</v>
          </cell>
          <cell r="B893">
            <v>0</v>
          </cell>
          <cell r="C893">
            <v>0</v>
          </cell>
          <cell r="D893">
            <v>0</v>
          </cell>
          <cell r="E893">
            <v>0</v>
          </cell>
        </row>
        <row r="894">
          <cell r="A894">
            <v>0</v>
          </cell>
          <cell r="B894">
            <v>0</v>
          </cell>
          <cell r="C894">
            <v>0</v>
          </cell>
          <cell r="D894">
            <v>0</v>
          </cell>
          <cell r="E894">
            <v>0</v>
          </cell>
        </row>
        <row r="895">
          <cell r="A895">
            <v>0</v>
          </cell>
          <cell r="B895">
            <v>0</v>
          </cell>
          <cell r="C895">
            <v>0</v>
          </cell>
          <cell r="D895">
            <v>0</v>
          </cell>
          <cell r="E895">
            <v>0</v>
          </cell>
        </row>
        <row r="896">
          <cell r="A896">
            <v>0</v>
          </cell>
          <cell r="B896">
            <v>0</v>
          </cell>
          <cell r="C896">
            <v>0</v>
          </cell>
          <cell r="D896">
            <v>0</v>
          </cell>
          <cell r="E896">
            <v>0</v>
          </cell>
        </row>
        <row r="897">
          <cell r="A897">
            <v>0</v>
          </cell>
          <cell r="B897">
            <v>0</v>
          </cell>
          <cell r="C897">
            <v>0</v>
          </cell>
          <cell r="D897">
            <v>0</v>
          </cell>
          <cell r="E897">
            <v>0</v>
          </cell>
        </row>
        <row r="898">
          <cell r="A898">
            <v>0</v>
          </cell>
          <cell r="B898">
            <v>0</v>
          </cell>
          <cell r="C898">
            <v>0</v>
          </cell>
          <cell r="D898">
            <v>0</v>
          </cell>
          <cell r="E898">
            <v>0</v>
          </cell>
        </row>
        <row r="899">
          <cell r="A899">
            <v>0</v>
          </cell>
          <cell r="B899">
            <v>0</v>
          </cell>
          <cell r="C899">
            <v>0</v>
          </cell>
          <cell r="D899">
            <v>0</v>
          </cell>
          <cell r="E899">
            <v>0</v>
          </cell>
        </row>
        <row r="900">
          <cell r="A900">
            <v>0</v>
          </cell>
          <cell r="B900">
            <v>0</v>
          </cell>
          <cell r="C900">
            <v>0</v>
          </cell>
          <cell r="D900">
            <v>0</v>
          </cell>
          <cell r="E900">
            <v>0</v>
          </cell>
        </row>
        <row r="901">
          <cell r="A901">
            <v>0</v>
          </cell>
          <cell r="B901">
            <v>0</v>
          </cell>
          <cell r="C901">
            <v>0</v>
          </cell>
          <cell r="D901">
            <v>0</v>
          </cell>
          <cell r="E901">
            <v>0</v>
          </cell>
        </row>
        <row r="902">
          <cell r="A902">
            <v>0</v>
          </cell>
          <cell r="B902">
            <v>0</v>
          </cell>
          <cell r="C902">
            <v>0</v>
          </cell>
          <cell r="D902">
            <v>0</v>
          </cell>
          <cell r="E902">
            <v>0</v>
          </cell>
        </row>
        <row r="903">
          <cell r="A903">
            <v>0</v>
          </cell>
          <cell r="B903">
            <v>0</v>
          </cell>
          <cell r="C903">
            <v>0</v>
          </cell>
          <cell r="D903">
            <v>0</v>
          </cell>
          <cell r="E903">
            <v>0</v>
          </cell>
        </row>
        <row r="904">
          <cell r="A904">
            <v>0</v>
          </cell>
          <cell r="B904">
            <v>0</v>
          </cell>
          <cell r="C904">
            <v>0</v>
          </cell>
          <cell r="D904">
            <v>0</v>
          </cell>
          <cell r="E904">
            <v>0</v>
          </cell>
        </row>
        <row r="905">
          <cell r="A905">
            <v>0</v>
          </cell>
          <cell r="B905">
            <v>0</v>
          </cell>
          <cell r="C905">
            <v>0</v>
          </cell>
          <cell r="D905">
            <v>0</v>
          </cell>
          <cell r="E905">
            <v>0</v>
          </cell>
        </row>
        <row r="906">
          <cell r="A906">
            <v>0</v>
          </cell>
          <cell r="B906">
            <v>0</v>
          </cell>
          <cell r="C906">
            <v>0</v>
          </cell>
          <cell r="D906">
            <v>0</v>
          </cell>
          <cell r="E906">
            <v>0</v>
          </cell>
        </row>
        <row r="907">
          <cell r="A907">
            <v>0</v>
          </cell>
          <cell r="B907">
            <v>0</v>
          </cell>
          <cell r="C907">
            <v>0</v>
          </cell>
          <cell r="D907">
            <v>0</v>
          </cell>
          <cell r="E907">
            <v>0</v>
          </cell>
        </row>
        <row r="908">
          <cell r="A908">
            <v>0</v>
          </cell>
          <cell r="B908">
            <v>0</v>
          </cell>
          <cell r="C908">
            <v>0</v>
          </cell>
          <cell r="D908">
            <v>0</v>
          </cell>
          <cell r="E908">
            <v>0</v>
          </cell>
        </row>
        <row r="909">
          <cell r="A909">
            <v>0</v>
          </cell>
          <cell r="B909">
            <v>0</v>
          </cell>
          <cell r="C909">
            <v>0</v>
          </cell>
          <cell r="D909">
            <v>0</v>
          </cell>
          <cell r="E909">
            <v>0</v>
          </cell>
        </row>
        <row r="910">
          <cell r="A910">
            <v>0</v>
          </cell>
          <cell r="B910">
            <v>0</v>
          </cell>
          <cell r="C910">
            <v>0</v>
          </cell>
          <cell r="D910">
            <v>0</v>
          </cell>
          <cell r="E910">
            <v>0</v>
          </cell>
        </row>
        <row r="911">
          <cell r="A911">
            <v>0</v>
          </cell>
          <cell r="B911">
            <v>0</v>
          </cell>
          <cell r="C911">
            <v>0</v>
          </cell>
          <cell r="D911">
            <v>0</v>
          </cell>
          <cell r="E911">
            <v>0</v>
          </cell>
        </row>
        <row r="912">
          <cell r="A912">
            <v>0</v>
          </cell>
          <cell r="B912">
            <v>0</v>
          </cell>
          <cell r="C912">
            <v>0</v>
          </cell>
          <cell r="D912">
            <v>0</v>
          </cell>
          <cell r="E912">
            <v>0</v>
          </cell>
        </row>
        <row r="913">
          <cell r="A913">
            <v>0</v>
          </cell>
          <cell r="B913">
            <v>0</v>
          </cell>
          <cell r="C913">
            <v>0</v>
          </cell>
          <cell r="D913">
            <v>0</v>
          </cell>
          <cell r="E913">
            <v>0</v>
          </cell>
        </row>
        <row r="914">
          <cell r="A914">
            <v>0</v>
          </cell>
          <cell r="B914">
            <v>0</v>
          </cell>
          <cell r="C914">
            <v>0</v>
          </cell>
          <cell r="D914">
            <v>0</v>
          </cell>
          <cell r="E914">
            <v>0</v>
          </cell>
        </row>
        <row r="915">
          <cell r="A915">
            <v>0</v>
          </cell>
          <cell r="B915">
            <v>0</v>
          </cell>
          <cell r="C915">
            <v>0</v>
          </cell>
          <cell r="D915">
            <v>0</v>
          </cell>
          <cell r="E915">
            <v>0</v>
          </cell>
        </row>
        <row r="916">
          <cell r="A916">
            <v>0</v>
          </cell>
          <cell r="B916">
            <v>0</v>
          </cell>
          <cell r="C916">
            <v>0</v>
          </cell>
          <cell r="D916">
            <v>0</v>
          </cell>
          <cell r="E916">
            <v>0</v>
          </cell>
        </row>
        <row r="917">
          <cell r="A917">
            <v>0</v>
          </cell>
          <cell r="B917">
            <v>0</v>
          </cell>
          <cell r="C917">
            <v>0</v>
          </cell>
          <cell r="D917">
            <v>0</v>
          </cell>
          <cell r="E917">
            <v>0</v>
          </cell>
        </row>
        <row r="918">
          <cell r="A918">
            <v>0</v>
          </cell>
          <cell r="B918">
            <v>0</v>
          </cell>
          <cell r="C918">
            <v>0</v>
          </cell>
          <cell r="D918">
            <v>0</v>
          </cell>
          <cell r="E918">
            <v>0</v>
          </cell>
        </row>
        <row r="919">
          <cell r="A919">
            <v>0</v>
          </cell>
          <cell r="B919">
            <v>0</v>
          </cell>
          <cell r="C919">
            <v>0</v>
          </cell>
          <cell r="D919">
            <v>0</v>
          </cell>
          <cell r="E919">
            <v>0</v>
          </cell>
        </row>
        <row r="920">
          <cell r="A920">
            <v>0</v>
          </cell>
          <cell r="B920">
            <v>0</v>
          </cell>
          <cell r="C920">
            <v>0</v>
          </cell>
          <cell r="D920">
            <v>0</v>
          </cell>
          <cell r="E920">
            <v>0</v>
          </cell>
        </row>
        <row r="921">
          <cell r="A921">
            <v>0</v>
          </cell>
          <cell r="B921">
            <v>0</v>
          </cell>
          <cell r="C921">
            <v>0</v>
          </cell>
          <cell r="D921">
            <v>0</v>
          </cell>
          <cell r="E921">
            <v>0</v>
          </cell>
        </row>
        <row r="922">
          <cell r="A922">
            <v>0</v>
          </cell>
          <cell r="B922">
            <v>0</v>
          </cell>
          <cell r="C922">
            <v>0</v>
          </cell>
          <cell r="D922">
            <v>0</v>
          </cell>
          <cell r="E922">
            <v>0</v>
          </cell>
        </row>
        <row r="923">
          <cell r="A923">
            <v>0</v>
          </cell>
          <cell r="B923">
            <v>0</v>
          </cell>
          <cell r="C923">
            <v>0</v>
          </cell>
          <cell r="D923">
            <v>0</v>
          </cell>
          <cell r="E923">
            <v>0</v>
          </cell>
        </row>
        <row r="924">
          <cell r="A924">
            <v>0</v>
          </cell>
          <cell r="B924">
            <v>0</v>
          </cell>
          <cell r="C924">
            <v>0</v>
          </cell>
          <cell r="D924">
            <v>0</v>
          </cell>
          <cell r="E924">
            <v>0</v>
          </cell>
        </row>
        <row r="925">
          <cell r="A925">
            <v>0</v>
          </cell>
          <cell r="B925">
            <v>0</v>
          </cell>
          <cell r="C925">
            <v>0</v>
          </cell>
          <cell r="D925">
            <v>0</v>
          </cell>
          <cell r="E925">
            <v>0</v>
          </cell>
        </row>
        <row r="926">
          <cell r="A926">
            <v>0</v>
          </cell>
          <cell r="B926">
            <v>0</v>
          </cell>
          <cell r="C926">
            <v>0</v>
          </cell>
          <cell r="D926">
            <v>0</v>
          </cell>
          <cell r="E926">
            <v>0</v>
          </cell>
        </row>
        <row r="927">
          <cell r="A927">
            <v>0</v>
          </cell>
          <cell r="B927">
            <v>0</v>
          </cell>
          <cell r="C927">
            <v>0</v>
          </cell>
          <cell r="D927">
            <v>0</v>
          </cell>
          <cell r="E927">
            <v>0</v>
          </cell>
        </row>
        <row r="928">
          <cell r="A928">
            <v>0</v>
          </cell>
          <cell r="B928">
            <v>0</v>
          </cell>
          <cell r="C928">
            <v>0</v>
          </cell>
          <cell r="D928">
            <v>0</v>
          </cell>
          <cell r="E928">
            <v>0</v>
          </cell>
        </row>
        <row r="929">
          <cell r="A929">
            <v>0</v>
          </cell>
          <cell r="B929">
            <v>0</v>
          </cell>
          <cell r="C929">
            <v>0</v>
          </cell>
          <cell r="D929">
            <v>0</v>
          </cell>
          <cell r="E929">
            <v>0</v>
          </cell>
        </row>
        <row r="930">
          <cell r="A930">
            <v>0</v>
          </cell>
          <cell r="B930">
            <v>0</v>
          </cell>
          <cell r="C930">
            <v>0</v>
          </cell>
          <cell r="D930">
            <v>0</v>
          </cell>
          <cell r="E930">
            <v>0</v>
          </cell>
        </row>
        <row r="931">
          <cell r="A931">
            <v>0</v>
          </cell>
          <cell r="B931">
            <v>0</v>
          </cell>
          <cell r="C931">
            <v>0</v>
          </cell>
          <cell r="D931">
            <v>0</v>
          </cell>
          <cell r="E931">
            <v>0</v>
          </cell>
        </row>
        <row r="932">
          <cell r="A932">
            <v>0</v>
          </cell>
          <cell r="B932">
            <v>0</v>
          </cell>
          <cell r="C932">
            <v>0</v>
          </cell>
          <cell r="D932">
            <v>0</v>
          </cell>
          <cell r="E932">
            <v>0</v>
          </cell>
        </row>
        <row r="933">
          <cell r="A933">
            <v>0</v>
          </cell>
          <cell r="B933">
            <v>0</v>
          </cell>
          <cell r="C933">
            <v>0</v>
          </cell>
          <cell r="D933">
            <v>0</v>
          </cell>
          <cell r="E933">
            <v>0</v>
          </cell>
        </row>
        <row r="934">
          <cell r="A934">
            <v>0</v>
          </cell>
          <cell r="B934">
            <v>0</v>
          </cell>
          <cell r="C934">
            <v>0</v>
          </cell>
          <cell r="D934">
            <v>0</v>
          </cell>
          <cell r="E934">
            <v>0</v>
          </cell>
        </row>
        <row r="935">
          <cell r="A935">
            <v>0</v>
          </cell>
          <cell r="B935">
            <v>0</v>
          </cell>
          <cell r="C935">
            <v>0</v>
          </cell>
          <cell r="D935">
            <v>0</v>
          </cell>
          <cell r="E935">
            <v>0</v>
          </cell>
        </row>
        <row r="936">
          <cell r="A936">
            <v>0</v>
          </cell>
          <cell r="B936">
            <v>0</v>
          </cell>
          <cell r="C936">
            <v>0</v>
          </cell>
          <cell r="D936">
            <v>0</v>
          </cell>
          <cell r="E936">
            <v>0</v>
          </cell>
        </row>
        <row r="937">
          <cell r="A937">
            <v>0</v>
          </cell>
          <cell r="B937">
            <v>0</v>
          </cell>
          <cell r="C937">
            <v>0</v>
          </cell>
          <cell r="D937">
            <v>0</v>
          </cell>
          <cell r="E937">
            <v>0</v>
          </cell>
        </row>
        <row r="938">
          <cell r="A938">
            <v>0</v>
          </cell>
          <cell r="B938">
            <v>0</v>
          </cell>
          <cell r="C938">
            <v>0</v>
          </cell>
          <cell r="D938">
            <v>0</v>
          </cell>
          <cell r="E938">
            <v>0</v>
          </cell>
        </row>
        <row r="939">
          <cell r="A939">
            <v>0</v>
          </cell>
          <cell r="B939">
            <v>0</v>
          </cell>
          <cell r="C939">
            <v>0</v>
          </cell>
          <cell r="D939">
            <v>0</v>
          </cell>
          <cell r="E939">
            <v>0</v>
          </cell>
        </row>
        <row r="940">
          <cell r="A940">
            <v>0</v>
          </cell>
          <cell r="B940">
            <v>0</v>
          </cell>
          <cell r="C940">
            <v>0</v>
          </cell>
          <cell r="D940">
            <v>0</v>
          </cell>
          <cell r="E940">
            <v>0</v>
          </cell>
        </row>
        <row r="941">
          <cell r="A941">
            <v>0</v>
          </cell>
          <cell r="B941">
            <v>0</v>
          </cell>
          <cell r="C941">
            <v>0</v>
          </cell>
          <cell r="D941">
            <v>0</v>
          </cell>
          <cell r="E941">
            <v>0</v>
          </cell>
        </row>
        <row r="942">
          <cell r="A942">
            <v>0</v>
          </cell>
          <cell r="B942">
            <v>0</v>
          </cell>
          <cell r="C942">
            <v>0</v>
          </cell>
          <cell r="D942">
            <v>0</v>
          </cell>
          <cell r="E942">
            <v>0</v>
          </cell>
        </row>
        <row r="943">
          <cell r="A943">
            <v>0</v>
          </cell>
          <cell r="B943">
            <v>0</v>
          </cell>
          <cell r="C943">
            <v>0</v>
          </cell>
          <cell r="D943">
            <v>0</v>
          </cell>
          <cell r="E943">
            <v>0</v>
          </cell>
        </row>
        <row r="944">
          <cell r="A944">
            <v>0</v>
          </cell>
          <cell r="B944">
            <v>0</v>
          </cell>
          <cell r="C944">
            <v>0</v>
          </cell>
          <cell r="D944">
            <v>0</v>
          </cell>
          <cell r="E944">
            <v>0</v>
          </cell>
        </row>
        <row r="945">
          <cell r="A945">
            <v>0</v>
          </cell>
          <cell r="B945">
            <v>0</v>
          </cell>
          <cell r="C945">
            <v>0</v>
          </cell>
          <cell r="D945">
            <v>0</v>
          </cell>
          <cell r="E945">
            <v>0</v>
          </cell>
        </row>
        <row r="946">
          <cell r="A946">
            <v>0</v>
          </cell>
          <cell r="B946">
            <v>0</v>
          </cell>
          <cell r="C946">
            <v>0</v>
          </cell>
          <cell r="D946">
            <v>0</v>
          </cell>
          <cell r="E946">
            <v>0</v>
          </cell>
        </row>
        <row r="947">
          <cell r="A947">
            <v>0</v>
          </cell>
          <cell r="B947">
            <v>0</v>
          </cell>
          <cell r="C947">
            <v>0</v>
          </cell>
          <cell r="D947">
            <v>0</v>
          </cell>
          <cell r="E947">
            <v>0</v>
          </cell>
        </row>
        <row r="948">
          <cell r="A948">
            <v>0</v>
          </cell>
          <cell r="B948">
            <v>0</v>
          </cell>
          <cell r="C948">
            <v>0</v>
          </cell>
          <cell r="D948">
            <v>0</v>
          </cell>
          <cell r="E948">
            <v>0</v>
          </cell>
        </row>
        <row r="949">
          <cell r="A949">
            <v>0</v>
          </cell>
          <cell r="B949">
            <v>0</v>
          </cell>
          <cell r="C949">
            <v>0</v>
          </cell>
          <cell r="D949">
            <v>0</v>
          </cell>
          <cell r="E949">
            <v>0</v>
          </cell>
        </row>
        <row r="950">
          <cell r="A950">
            <v>0</v>
          </cell>
          <cell r="B950">
            <v>0</v>
          </cell>
          <cell r="C950">
            <v>0</v>
          </cell>
          <cell r="D950">
            <v>0</v>
          </cell>
          <cell r="E950">
            <v>0</v>
          </cell>
        </row>
        <row r="951">
          <cell r="A951">
            <v>0</v>
          </cell>
          <cell r="B951">
            <v>0</v>
          </cell>
          <cell r="C951">
            <v>0</v>
          </cell>
          <cell r="D951">
            <v>0</v>
          </cell>
          <cell r="E951">
            <v>0</v>
          </cell>
        </row>
        <row r="952">
          <cell r="A952">
            <v>0</v>
          </cell>
          <cell r="B952">
            <v>0</v>
          </cell>
          <cell r="C952">
            <v>0</v>
          </cell>
          <cell r="D952">
            <v>0</v>
          </cell>
          <cell r="E952">
            <v>0</v>
          </cell>
        </row>
        <row r="953">
          <cell r="A953">
            <v>0</v>
          </cell>
          <cell r="B953">
            <v>0</v>
          </cell>
          <cell r="C953">
            <v>0</v>
          </cell>
          <cell r="D953">
            <v>0</v>
          </cell>
          <cell r="E953">
            <v>0</v>
          </cell>
        </row>
        <row r="954">
          <cell r="A954">
            <v>0</v>
          </cell>
          <cell r="B954">
            <v>0</v>
          </cell>
          <cell r="C954">
            <v>0</v>
          </cell>
          <cell r="D954">
            <v>0</v>
          </cell>
          <cell r="E954">
            <v>0</v>
          </cell>
        </row>
        <row r="955">
          <cell r="A955">
            <v>0</v>
          </cell>
          <cell r="B955">
            <v>0</v>
          </cell>
          <cell r="C955">
            <v>0</v>
          </cell>
          <cell r="D955">
            <v>0</v>
          </cell>
          <cell r="E955">
            <v>0</v>
          </cell>
        </row>
        <row r="956">
          <cell r="A956">
            <v>0</v>
          </cell>
          <cell r="B956">
            <v>0</v>
          </cell>
          <cell r="C956">
            <v>0</v>
          </cell>
          <cell r="D956">
            <v>0</v>
          </cell>
          <cell r="E956">
            <v>0</v>
          </cell>
        </row>
        <row r="957">
          <cell r="A957">
            <v>0</v>
          </cell>
          <cell r="B957">
            <v>0</v>
          </cell>
          <cell r="C957">
            <v>0</v>
          </cell>
          <cell r="D957">
            <v>0</v>
          </cell>
          <cell r="E957">
            <v>0</v>
          </cell>
        </row>
        <row r="958">
          <cell r="A958">
            <v>0</v>
          </cell>
          <cell r="B958">
            <v>0</v>
          </cell>
          <cell r="C958">
            <v>0</v>
          </cell>
          <cell r="D958">
            <v>0</v>
          </cell>
          <cell r="E958">
            <v>0</v>
          </cell>
        </row>
        <row r="959">
          <cell r="A959">
            <v>0</v>
          </cell>
          <cell r="B959">
            <v>0</v>
          </cell>
          <cell r="C959">
            <v>0</v>
          </cell>
          <cell r="D959">
            <v>0</v>
          </cell>
          <cell r="E959">
            <v>0</v>
          </cell>
        </row>
        <row r="960">
          <cell r="A960">
            <v>0</v>
          </cell>
          <cell r="B960">
            <v>0</v>
          </cell>
          <cell r="C960">
            <v>0</v>
          </cell>
          <cell r="D960">
            <v>0</v>
          </cell>
          <cell r="E960">
            <v>0</v>
          </cell>
        </row>
        <row r="961">
          <cell r="A961">
            <v>0</v>
          </cell>
          <cell r="B961">
            <v>0</v>
          </cell>
          <cell r="C961">
            <v>0</v>
          </cell>
          <cell r="D961">
            <v>0</v>
          </cell>
          <cell r="E961">
            <v>0</v>
          </cell>
        </row>
        <row r="962">
          <cell r="A962">
            <v>0</v>
          </cell>
          <cell r="B962">
            <v>0</v>
          </cell>
          <cell r="C962">
            <v>0</v>
          </cell>
          <cell r="D962">
            <v>0</v>
          </cell>
          <cell r="E962">
            <v>0</v>
          </cell>
        </row>
        <row r="963">
          <cell r="A963">
            <v>0</v>
          </cell>
          <cell r="B963">
            <v>0</v>
          </cell>
          <cell r="C963">
            <v>0</v>
          </cell>
          <cell r="D963">
            <v>0</v>
          </cell>
          <cell r="E963">
            <v>0</v>
          </cell>
        </row>
        <row r="964">
          <cell r="A964">
            <v>0</v>
          </cell>
          <cell r="B964">
            <v>0</v>
          </cell>
          <cell r="C964">
            <v>0</v>
          </cell>
          <cell r="D964">
            <v>0</v>
          </cell>
          <cell r="E964">
            <v>0</v>
          </cell>
        </row>
        <row r="965">
          <cell r="A965">
            <v>0</v>
          </cell>
          <cell r="B965">
            <v>0</v>
          </cell>
          <cell r="C965">
            <v>0</v>
          </cell>
          <cell r="D965">
            <v>0</v>
          </cell>
          <cell r="E965">
            <v>0</v>
          </cell>
        </row>
        <row r="966">
          <cell r="A966">
            <v>0</v>
          </cell>
          <cell r="B966">
            <v>0</v>
          </cell>
          <cell r="C966">
            <v>0</v>
          </cell>
          <cell r="D966">
            <v>0</v>
          </cell>
          <cell r="E966">
            <v>0</v>
          </cell>
        </row>
        <row r="967">
          <cell r="A967">
            <v>0</v>
          </cell>
          <cell r="B967">
            <v>0</v>
          </cell>
          <cell r="C967">
            <v>0</v>
          </cell>
          <cell r="D967">
            <v>0</v>
          </cell>
          <cell r="E967">
            <v>0</v>
          </cell>
        </row>
        <row r="968">
          <cell r="A968">
            <v>0</v>
          </cell>
          <cell r="B968">
            <v>0</v>
          </cell>
          <cell r="C968">
            <v>0</v>
          </cell>
          <cell r="D968">
            <v>0</v>
          </cell>
          <cell r="E968">
            <v>0</v>
          </cell>
        </row>
        <row r="969">
          <cell r="A969">
            <v>0</v>
          </cell>
          <cell r="B969">
            <v>0</v>
          </cell>
          <cell r="C969">
            <v>0</v>
          </cell>
          <cell r="D969">
            <v>0</v>
          </cell>
          <cell r="E969">
            <v>0</v>
          </cell>
        </row>
        <row r="970">
          <cell r="A970">
            <v>0</v>
          </cell>
          <cell r="B970">
            <v>0</v>
          </cell>
          <cell r="C970">
            <v>0</v>
          </cell>
          <cell r="D970">
            <v>0</v>
          </cell>
          <cell r="E970">
            <v>0</v>
          </cell>
        </row>
        <row r="971">
          <cell r="A971">
            <v>0</v>
          </cell>
          <cell r="B971">
            <v>0</v>
          </cell>
          <cell r="C971">
            <v>0</v>
          </cell>
          <cell r="D971">
            <v>0</v>
          </cell>
          <cell r="E971">
            <v>0</v>
          </cell>
        </row>
        <row r="972">
          <cell r="A972">
            <v>0</v>
          </cell>
          <cell r="B972">
            <v>0</v>
          </cell>
          <cell r="C972">
            <v>0</v>
          </cell>
          <cell r="D972">
            <v>0</v>
          </cell>
          <cell r="E972">
            <v>0</v>
          </cell>
        </row>
        <row r="973">
          <cell r="A973">
            <v>0</v>
          </cell>
          <cell r="B973">
            <v>0</v>
          </cell>
          <cell r="C973">
            <v>0</v>
          </cell>
          <cell r="D973">
            <v>0</v>
          </cell>
          <cell r="E973">
            <v>0</v>
          </cell>
        </row>
        <row r="974">
          <cell r="A974">
            <v>0</v>
          </cell>
          <cell r="B974">
            <v>0</v>
          </cell>
          <cell r="C974">
            <v>0</v>
          </cell>
          <cell r="D974">
            <v>0</v>
          </cell>
          <cell r="E974">
            <v>0</v>
          </cell>
        </row>
        <row r="975">
          <cell r="A975">
            <v>0</v>
          </cell>
          <cell r="B975">
            <v>0</v>
          </cell>
          <cell r="C975">
            <v>0</v>
          </cell>
          <cell r="D975">
            <v>0</v>
          </cell>
          <cell r="E975">
            <v>0</v>
          </cell>
        </row>
        <row r="976">
          <cell r="A976">
            <v>0</v>
          </cell>
          <cell r="B976">
            <v>0</v>
          </cell>
          <cell r="C976">
            <v>0</v>
          </cell>
          <cell r="D976">
            <v>0</v>
          </cell>
          <cell r="E976">
            <v>0</v>
          </cell>
        </row>
        <row r="977">
          <cell r="A977">
            <v>0</v>
          </cell>
          <cell r="B977">
            <v>0</v>
          </cell>
          <cell r="C977">
            <v>0</v>
          </cell>
          <cell r="D977">
            <v>0</v>
          </cell>
          <cell r="E977">
            <v>0</v>
          </cell>
        </row>
        <row r="978">
          <cell r="A978">
            <v>0</v>
          </cell>
          <cell r="B978">
            <v>0</v>
          </cell>
          <cell r="C978">
            <v>0</v>
          </cell>
          <cell r="D978">
            <v>0</v>
          </cell>
          <cell r="E978">
            <v>0</v>
          </cell>
        </row>
        <row r="979">
          <cell r="A979">
            <v>0</v>
          </cell>
          <cell r="B979">
            <v>0</v>
          </cell>
          <cell r="C979">
            <v>0</v>
          </cell>
          <cell r="D979">
            <v>0</v>
          </cell>
          <cell r="E979">
            <v>0</v>
          </cell>
        </row>
        <row r="980">
          <cell r="A980">
            <v>0</v>
          </cell>
          <cell r="B980">
            <v>0</v>
          </cell>
          <cell r="C980">
            <v>0</v>
          </cell>
          <cell r="D980">
            <v>0</v>
          </cell>
          <cell r="E980">
            <v>0</v>
          </cell>
        </row>
        <row r="981">
          <cell r="A981">
            <v>0</v>
          </cell>
          <cell r="B981">
            <v>0</v>
          </cell>
          <cell r="C981">
            <v>0</v>
          </cell>
          <cell r="D981">
            <v>0</v>
          </cell>
          <cell r="E981">
            <v>0</v>
          </cell>
        </row>
        <row r="982">
          <cell r="A982">
            <v>0</v>
          </cell>
          <cell r="B982">
            <v>0</v>
          </cell>
          <cell r="C982">
            <v>0</v>
          </cell>
          <cell r="D982">
            <v>0</v>
          </cell>
          <cell r="E982">
            <v>0</v>
          </cell>
        </row>
        <row r="983">
          <cell r="A983">
            <v>0</v>
          </cell>
          <cell r="B983">
            <v>0</v>
          </cell>
          <cell r="C983">
            <v>0</v>
          </cell>
          <cell r="D983">
            <v>0</v>
          </cell>
          <cell r="E983">
            <v>0</v>
          </cell>
        </row>
        <row r="984">
          <cell r="A984">
            <v>0</v>
          </cell>
          <cell r="B984">
            <v>0</v>
          </cell>
          <cell r="C984">
            <v>0</v>
          </cell>
          <cell r="D984">
            <v>0</v>
          </cell>
          <cell r="E984">
            <v>0</v>
          </cell>
        </row>
        <row r="985">
          <cell r="A985">
            <v>0</v>
          </cell>
          <cell r="B985">
            <v>0</v>
          </cell>
          <cell r="C985">
            <v>0</v>
          </cell>
          <cell r="D985">
            <v>0</v>
          </cell>
          <cell r="E985">
            <v>0</v>
          </cell>
        </row>
        <row r="986">
          <cell r="A986">
            <v>0</v>
          </cell>
          <cell r="B986">
            <v>0</v>
          </cell>
          <cell r="C986">
            <v>0</v>
          </cell>
          <cell r="D986">
            <v>0</v>
          </cell>
          <cell r="E986">
            <v>0</v>
          </cell>
        </row>
        <row r="987">
          <cell r="A987">
            <v>0</v>
          </cell>
          <cell r="B987">
            <v>0</v>
          </cell>
          <cell r="C987">
            <v>0</v>
          </cell>
          <cell r="D987">
            <v>0</v>
          </cell>
          <cell r="E987">
            <v>0</v>
          </cell>
        </row>
        <row r="988">
          <cell r="A988">
            <v>0</v>
          </cell>
          <cell r="B988">
            <v>0</v>
          </cell>
          <cell r="C988">
            <v>0</v>
          </cell>
          <cell r="D988">
            <v>0</v>
          </cell>
          <cell r="E988">
            <v>0</v>
          </cell>
        </row>
        <row r="989">
          <cell r="A989">
            <v>0</v>
          </cell>
          <cell r="B989">
            <v>0</v>
          </cell>
          <cell r="C989">
            <v>0</v>
          </cell>
          <cell r="D989">
            <v>0</v>
          </cell>
          <cell r="E989">
            <v>0</v>
          </cell>
        </row>
        <row r="990">
          <cell r="A990">
            <v>0</v>
          </cell>
          <cell r="B990">
            <v>0</v>
          </cell>
          <cell r="C990">
            <v>0</v>
          </cell>
          <cell r="D990">
            <v>0</v>
          </cell>
          <cell r="E990">
            <v>0</v>
          </cell>
        </row>
        <row r="991">
          <cell r="A991">
            <v>0</v>
          </cell>
          <cell r="B991">
            <v>0</v>
          </cell>
          <cell r="C991">
            <v>0</v>
          </cell>
          <cell r="D991">
            <v>0</v>
          </cell>
          <cell r="E991">
            <v>0</v>
          </cell>
        </row>
        <row r="992">
          <cell r="A992">
            <v>0</v>
          </cell>
          <cell r="B992">
            <v>0</v>
          </cell>
          <cell r="C992">
            <v>0</v>
          </cell>
          <cell r="D992">
            <v>0</v>
          </cell>
          <cell r="E992">
            <v>0</v>
          </cell>
        </row>
        <row r="993">
          <cell r="A993">
            <v>0</v>
          </cell>
          <cell r="B993">
            <v>0</v>
          </cell>
          <cell r="C993">
            <v>0</v>
          </cell>
          <cell r="D993">
            <v>0</v>
          </cell>
          <cell r="E993">
            <v>0</v>
          </cell>
        </row>
        <row r="994">
          <cell r="A994">
            <v>0</v>
          </cell>
          <cell r="B994">
            <v>0</v>
          </cell>
          <cell r="C994">
            <v>0</v>
          </cell>
          <cell r="D994">
            <v>0</v>
          </cell>
          <cell r="E994">
            <v>0</v>
          </cell>
        </row>
        <row r="995">
          <cell r="A995">
            <v>0</v>
          </cell>
          <cell r="B995">
            <v>0</v>
          </cell>
          <cell r="C995">
            <v>0</v>
          </cell>
          <cell r="D995">
            <v>0</v>
          </cell>
          <cell r="E995">
            <v>0</v>
          </cell>
        </row>
        <row r="996">
          <cell r="A996">
            <v>0</v>
          </cell>
          <cell r="B996">
            <v>0</v>
          </cell>
          <cell r="C996">
            <v>0</v>
          </cell>
          <cell r="D996">
            <v>0</v>
          </cell>
          <cell r="E996">
            <v>0</v>
          </cell>
        </row>
        <row r="997">
          <cell r="A997">
            <v>0</v>
          </cell>
          <cell r="B997">
            <v>0</v>
          </cell>
          <cell r="C997">
            <v>0</v>
          </cell>
          <cell r="D997">
            <v>0</v>
          </cell>
          <cell r="E997">
            <v>0</v>
          </cell>
        </row>
        <row r="998">
          <cell r="A998">
            <v>0</v>
          </cell>
          <cell r="B998">
            <v>0</v>
          </cell>
          <cell r="C998">
            <v>0</v>
          </cell>
          <cell r="D998">
            <v>0</v>
          </cell>
          <cell r="E998">
            <v>0</v>
          </cell>
        </row>
        <row r="999">
          <cell r="A999">
            <v>0</v>
          </cell>
          <cell r="B999">
            <v>0</v>
          </cell>
          <cell r="C999">
            <v>0</v>
          </cell>
          <cell r="D999">
            <v>0</v>
          </cell>
          <cell r="E999">
            <v>0</v>
          </cell>
        </row>
        <row r="1000">
          <cell r="A1000">
            <v>0</v>
          </cell>
          <cell r="B1000">
            <v>0</v>
          </cell>
          <cell r="C1000">
            <v>0</v>
          </cell>
          <cell r="D1000">
            <v>0</v>
          </cell>
          <cell r="E1000">
            <v>0</v>
          </cell>
        </row>
      </sheetData>
      <sheetData sheetId="2">
        <row r="3">
          <cell r="A3" t="str">
            <v>-</v>
          </cell>
          <cell r="B3" t="str">
            <v>-</v>
          </cell>
          <cell r="C3" t="str">
            <v>-</v>
          </cell>
        </row>
        <row r="4">
          <cell r="A4" t="str">
            <v>AGREGADO SELECCIONADO</v>
          </cell>
          <cell r="B4" t="str">
            <v>KG-KM</v>
          </cell>
          <cell r="C4">
            <v>1045.6199999999999</v>
          </cell>
        </row>
        <row r="5">
          <cell r="A5" t="str">
            <v xml:space="preserve">EQUIPOS </v>
          </cell>
          <cell r="B5" t="str">
            <v>GLOB</v>
          </cell>
          <cell r="C5">
            <v>139416</v>
          </cell>
        </row>
        <row r="6">
          <cell r="A6" t="str">
            <v xml:space="preserve">ESTRUCTURAS METÁLICAS </v>
          </cell>
          <cell r="B6" t="str">
            <v>KG-KM</v>
          </cell>
          <cell r="C6">
            <v>1045.6199999999999</v>
          </cell>
        </row>
        <row r="7">
          <cell r="A7" t="str">
            <v>ESTRUCTURAS METÁLICAS EN OBRA</v>
          </cell>
          <cell r="B7" t="str">
            <v>KG-KM</v>
          </cell>
          <cell r="C7">
            <v>232.35999999999999</v>
          </cell>
        </row>
        <row r="8">
          <cell r="A8" t="str">
            <v>MATERIAL AGREGADOS PETREOS</v>
          </cell>
          <cell r="B8" t="str">
            <v>M³-KM</v>
          </cell>
          <cell r="C8">
            <v>1045.6199999999999</v>
          </cell>
        </row>
        <row r="9">
          <cell r="A9" t="str">
            <v>MATERIAL DE ACARREO</v>
          </cell>
          <cell r="B9" t="str">
            <v>M³-KM</v>
          </cell>
          <cell r="C9">
            <v>1045.6199999999999</v>
          </cell>
        </row>
        <row r="10">
          <cell r="A10" t="str">
            <v>MATERIAL DE AFIRMADO</v>
          </cell>
          <cell r="B10" t="str">
            <v>M³-KM</v>
          </cell>
          <cell r="C10">
            <v>1045.6199999999999</v>
          </cell>
        </row>
        <row r="11">
          <cell r="A11" t="str">
            <v>MATERIAL DE AFIRMADO DE LA ZONA</v>
          </cell>
          <cell r="B11" t="str">
            <v>M³-KM</v>
          </cell>
          <cell r="C11">
            <v>1045.6199999999999</v>
          </cell>
        </row>
        <row r="12">
          <cell r="A12" t="str">
            <v>MATERIAL DE ASFALTITA DE PESCA</v>
          </cell>
          <cell r="B12" t="str">
            <v>M³-KM</v>
          </cell>
          <cell r="C12">
            <v>1161.8</v>
          </cell>
        </row>
        <row r="13">
          <cell r="A13" t="str">
            <v>MATERIAL DE DEMOLICION</v>
          </cell>
          <cell r="B13" t="str">
            <v>M³-KM</v>
          </cell>
          <cell r="C13">
            <v>1045.6199999999999</v>
          </cell>
        </row>
        <row r="14">
          <cell r="A14" t="str">
            <v>MATERIAL DE EXCAVACION</v>
          </cell>
          <cell r="B14" t="str">
            <v>M³-KM</v>
          </cell>
          <cell r="C14">
            <v>1045.6199999999999</v>
          </cell>
        </row>
        <row r="15">
          <cell r="A15" t="str">
            <v>MATERIAL DE EXPLOSIVOS</v>
          </cell>
          <cell r="B15" t="str">
            <v>LB-KM</v>
          </cell>
          <cell r="C15">
            <v>1161.8</v>
          </cell>
        </row>
        <row r="16">
          <cell r="A16" t="str">
            <v>MATERIAL DE REMOCION</v>
          </cell>
          <cell r="B16" t="str">
            <v>M³-KM</v>
          </cell>
          <cell r="C16">
            <v>1045.6199999999999</v>
          </cell>
        </row>
        <row r="17">
          <cell r="A17" t="str">
            <v>MATERIAL DESMONTADO</v>
          </cell>
          <cell r="B17" t="str">
            <v>M³-KM</v>
          </cell>
          <cell r="C17">
            <v>1045.6199999999999</v>
          </cell>
        </row>
        <row r="18">
          <cell r="A18" t="str">
            <v>MATERIAL FILTRANTE 6"</v>
          </cell>
          <cell r="B18" t="str">
            <v>M³-KM</v>
          </cell>
          <cell r="C18">
            <v>1045.6199999999999</v>
          </cell>
        </row>
        <row r="19">
          <cell r="A19" t="str">
            <v>MATERIAL FRESADO</v>
          </cell>
          <cell r="B19" t="str">
            <v>M³-KM</v>
          </cell>
          <cell r="C19">
            <v>1045.6199999999999</v>
          </cell>
        </row>
        <row r="20">
          <cell r="A20" t="str">
            <v>MATERIAL GRANULAR</v>
          </cell>
          <cell r="B20" t="str">
            <v>M³-KM</v>
          </cell>
          <cell r="C20">
            <v>1045.6199999999999</v>
          </cell>
        </row>
        <row r="21">
          <cell r="A21" t="str">
            <v>MEZCLAS</v>
          </cell>
          <cell r="B21" t="str">
            <v>M³-KM</v>
          </cell>
          <cell r="C21">
            <v>1161.8</v>
          </cell>
        </row>
        <row r="22">
          <cell r="A22" t="str">
            <v xml:space="preserve">MEZCLAS PARA BACHEO </v>
          </cell>
          <cell r="B22" t="str">
            <v>M³-KM</v>
          </cell>
          <cell r="C22">
            <v>1161.8</v>
          </cell>
        </row>
        <row r="23">
          <cell r="A23" t="str">
            <v>PILOTES</v>
          </cell>
          <cell r="B23" t="str">
            <v>M³-KM</v>
          </cell>
          <cell r="C23">
            <v>1394.1599999999999</v>
          </cell>
        </row>
        <row r="24">
          <cell r="A24" t="str">
            <v>-</v>
          </cell>
          <cell r="B24" t="str">
            <v>-</v>
          </cell>
          <cell r="C24" t="str">
            <v>-</v>
          </cell>
        </row>
      </sheetData>
      <sheetData sheetId="3">
        <row r="3">
          <cell r="A3" t="str">
            <v>-</v>
          </cell>
          <cell r="B3" t="str">
            <v>-</v>
          </cell>
          <cell r="C3" t="str">
            <v>-</v>
          </cell>
        </row>
        <row r="4">
          <cell r="A4" t="str">
            <v>ACPM</v>
          </cell>
          <cell r="B4" t="str">
            <v>GLN</v>
          </cell>
          <cell r="C4">
            <v>9515.1419999999998</v>
          </cell>
        </row>
        <row r="5">
          <cell r="A5" t="str">
            <v>ACERO 37000 PSI</v>
          </cell>
          <cell r="B5" t="str">
            <v>KG</v>
          </cell>
          <cell r="C5">
            <v>3253.04</v>
          </cell>
        </row>
        <row r="6">
          <cell r="A6" t="str">
            <v>ACERO 60000 PSI</v>
          </cell>
          <cell r="B6" t="str">
            <v>KG</v>
          </cell>
          <cell r="C6">
            <v>3253.04</v>
          </cell>
        </row>
        <row r="7">
          <cell r="A7" t="str">
            <v>ACERO A-36 PARA ESTRUCTURA METALICA</v>
          </cell>
          <cell r="B7" t="str">
            <v>KG</v>
          </cell>
          <cell r="C7">
            <v>3717.7599999999998</v>
          </cell>
        </row>
        <row r="8">
          <cell r="A8" t="str">
            <v>ADITIVO (RETARDANTE PLASTIFICANTE Y REDUCTOR DE FRAGUADO</v>
          </cell>
          <cell r="B8" t="str">
            <v>KG</v>
          </cell>
          <cell r="C8">
            <v>9759.119999999999</v>
          </cell>
        </row>
        <row r="9">
          <cell r="A9" t="str">
            <v xml:space="preserve">ADOQUIN CONCRETO VEHIC.10X20X8.0 </v>
          </cell>
          <cell r="B9" t="str">
            <v>UN</v>
          </cell>
          <cell r="C9">
            <v>1045.6199999999999</v>
          </cell>
        </row>
        <row r="10">
          <cell r="A10" t="str">
            <v>ADOQUIN CONCRETO VEHIC.10X20X8.0 COLOR</v>
          </cell>
          <cell r="B10" t="str">
            <v>UN</v>
          </cell>
          <cell r="C10">
            <v>1138.5639999999999</v>
          </cell>
        </row>
        <row r="11">
          <cell r="A11" t="str">
            <v>AGREGADO PETREO</v>
          </cell>
          <cell r="B11" t="str">
            <v>M3</v>
          </cell>
          <cell r="C11">
            <v>40663</v>
          </cell>
        </row>
        <row r="12">
          <cell r="A12" t="str">
            <v>AGREGADO PETREO PARA MEZCLA ASFALTICA</v>
          </cell>
          <cell r="B12" t="str">
            <v>M3</v>
          </cell>
          <cell r="C12">
            <v>92944</v>
          </cell>
        </row>
        <row r="13">
          <cell r="A13" t="str">
            <v>AGREGADO PETREO PARA TSD</v>
          </cell>
          <cell r="B13" t="str">
            <v>M3</v>
          </cell>
          <cell r="C13">
            <v>87135</v>
          </cell>
        </row>
        <row r="14">
          <cell r="A14" t="str">
            <v>AGREGADO PETREO PARA TSS</v>
          </cell>
          <cell r="B14" t="str">
            <v>M3</v>
          </cell>
          <cell r="C14">
            <v>87135</v>
          </cell>
        </row>
        <row r="15">
          <cell r="A15" t="str">
            <v>AGREGADO PETREO PARA TST</v>
          </cell>
          <cell r="B15" t="str">
            <v>M3</v>
          </cell>
          <cell r="C15">
            <v>87135</v>
          </cell>
        </row>
        <row r="16">
          <cell r="A16" t="str">
            <v>AGREGADO SELECCIONADO</v>
          </cell>
          <cell r="B16" t="str">
            <v>M3</v>
          </cell>
          <cell r="C16">
            <v>92944</v>
          </cell>
        </row>
        <row r="17">
          <cell r="A17" t="str">
            <v>AGREGADO TIPO LA-1 (LECHADAS)</v>
          </cell>
          <cell r="B17" t="str">
            <v>M3</v>
          </cell>
          <cell r="C17">
            <v>46472</v>
          </cell>
        </row>
        <row r="18">
          <cell r="A18" t="str">
            <v>AGREGADO TIPO LA-2 (LECHADAS)</v>
          </cell>
          <cell r="B18" t="str">
            <v>M3</v>
          </cell>
          <cell r="C18">
            <v>47633.799999999996</v>
          </cell>
        </row>
        <row r="19">
          <cell r="A19" t="str">
            <v>AGREGADO TIPO LA-3 (LECHADAS)</v>
          </cell>
          <cell r="B19" t="str">
            <v>M3</v>
          </cell>
          <cell r="C19">
            <v>49957.399999999994</v>
          </cell>
        </row>
        <row r="20">
          <cell r="A20" t="str">
            <v>AGREGADO TIPO LA-4 (LECHADAS)</v>
          </cell>
          <cell r="B20" t="str">
            <v>M3</v>
          </cell>
          <cell r="C20">
            <v>52281</v>
          </cell>
        </row>
        <row r="21">
          <cell r="A21" t="str">
            <v>AGUA</v>
          </cell>
          <cell r="B21" t="str">
            <v>LT</v>
          </cell>
          <cell r="C21">
            <v>116.17999999999999</v>
          </cell>
        </row>
        <row r="22">
          <cell r="A22" t="str">
            <v>ALAMBRE DE PUAS CALIBRE 12.5</v>
          </cell>
          <cell r="B22" t="str">
            <v>ML</v>
          </cell>
          <cell r="C22">
            <v>441.48399999999998</v>
          </cell>
        </row>
        <row r="23">
          <cell r="A23" t="str">
            <v>ALAMBRE GALVANIZADO # 13</v>
          </cell>
          <cell r="B23" t="str">
            <v>KG</v>
          </cell>
          <cell r="C23">
            <v>3717.7599999999998</v>
          </cell>
        </row>
        <row r="24">
          <cell r="A24" t="str">
            <v>ALAMBRE NEGRO No. 18</v>
          </cell>
          <cell r="B24" t="str">
            <v>KG</v>
          </cell>
          <cell r="C24">
            <v>4182.4799999999996</v>
          </cell>
        </row>
        <row r="25">
          <cell r="A25" t="str">
            <v>ALMOHADILLAS DE NEOPRENO DUREZA 60 (35CM*45CM*5CM CON 2 LAMINAS DE 3MM)</v>
          </cell>
          <cell r="B25" t="str">
            <v>UN</v>
          </cell>
          <cell r="C25">
            <v>441484</v>
          </cell>
        </row>
        <row r="26">
          <cell r="A26" t="str">
            <v>AMORTIGUADOR DEFENSA METALICA</v>
          </cell>
          <cell r="B26" t="str">
            <v>UN</v>
          </cell>
          <cell r="C26">
            <v>36015.799999999996</v>
          </cell>
        </row>
        <row r="27">
          <cell r="A27" t="str">
            <v>ANFO</v>
          </cell>
          <cell r="B27" t="str">
            <v>KG</v>
          </cell>
          <cell r="C27">
            <v>6970.7999999999993</v>
          </cell>
        </row>
        <row r="28">
          <cell r="A28" t="str">
            <v>ANGULO DE  3"X3"X3/8"</v>
          </cell>
          <cell r="B28" t="str">
            <v>ML</v>
          </cell>
          <cell r="C28">
            <v>30206.799999999999</v>
          </cell>
        </row>
        <row r="29">
          <cell r="A29" t="str">
            <v>ANTISOL BLANCO</v>
          </cell>
          <cell r="B29" t="str">
            <v>KG</v>
          </cell>
          <cell r="C29">
            <v>7551.7</v>
          </cell>
        </row>
        <row r="30">
          <cell r="A30" t="str">
            <v xml:space="preserve">ARBOL NATIVO H= 80-100CM </v>
          </cell>
          <cell r="B30" t="str">
            <v>UN</v>
          </cell>
          <cell r="C30">
            <v>13941.599999999999</v>
          </cell>
        </row>
        <row r="31">
          <cell r="A31" t="str">
            <v>ARENA DE PEÑA</v>
          </cell>
          <cell r="B31" t="str">
            <v>M3</v>
          </cell>
          <cell r="C31">
            <v>32530.399999999998</v>
          </cell>
        </row>
        <row r="32">
          <cell r="A32" t="str">
            <v>ARENA DE TRITURACION (SELLOS DE ARENA-AFALTO)</v>
          </cell>
          <cell r="B32" t="str">
            <v>M3</v>
          </cell>
          <cell r="C32">
            <v>81326</v>
          </cell>
        </row>
        <row r="33">
          <cell r="A33" t="str">
            <v>ARENA FINA PARA SELLO</v>
          </cell>
          <cell r="B33" t="str">
            <v>M3</v>
          </cell>
          <cell r="C33">
            <v>52281</v>
          </cell>
        </row>
        <row r="34">
          <cell r="A34" t="str">
            <v>ARENA LAVADA</v>
          </cell>
          <cell r="B34" t="str">
            <v>M3</v>
          </cell>
          <cell r="C34">
            <v>52281</v>
          </cell>
        </row>
        <row r="35">
          <cell r="A35" t="str">
            <v>ARMADURA GALVANIZADA</v>
          </cell>
          <cell r="B35" t="str">
            <v>UN</v>
          </cell>
          <cell r="C35">
            <v>92944</v>
          </cell>
        </row>
        <row r="36">
          <cell r="A36" t="str">
            <v>ASFALTITA</v>
          </cell>
          <cell r="B36" t="str">
            <v>M3</v>
          </cell>
          <cell r="C36">
            <v>174270</v>
          </cell>
        </row>
        <row r="37">
          <cell r="A37" t="str">
            <v>ASFALTO TIPO 90</v>
          </cell>
          <cell r="B37" t="str">
            <v>KG</v>
          </cell>
          <cell r="C37">
            <v>2323.6</v>
          </cell>
        </row>
        <row r="38">
          <cell r="A38" t="str">
            <v>BARRAS DE TRANSFERENCIA DE CARGA</v>
          </cell>
          <cell r="B38" t="str">
            <v>KG</v>
          </cell>
          <cell r="C38">
            <v>3717.7599999999998</v>
          </cell>
        </row>
        <row r="39">
          <cell r="A39" t="str">
            <v>BIOMANTO</v>
          </cell>
          <cell r="B39" t="str">
            <v>M2</v>
          </cell>
          <cell r="C39">
            <v>16265.199999999999</v>
          </cell>
        </row>
        <row r="40">
          <cell r="A40" t="str">
            <v>BOLSACRETO DE 1M3 1401</v>
          </cell>
          <cell r="B40" t="str">
            <v>UN</v>
          </cell>
          <cell r="C40">
            <v>25559.599999999999</v>
          </cell>
        </row>
        <row r="41">
          <cell r="A41" t="str">
            <v>CABLE DE 1/2" (PARA ANCLAJES)</v>
          </cell>
          <cell r="B41" t="str">
            <v>ML</v>
          </cell>
          <cell r="C41">
            <v>9294.4</v>
          </cell>
        </row>
        <row r="42">
          <cell r="A42" t="str">
            <v>CABLE DE ACERO  D=1/2"</v>
          </cell>
          <cell r="B42" t="str">
            <v>ML</v>
          </cell>
          <cell r="C42">
            <v>2765.0839999999998</v>
          </cell>
        </row>
        <row r="43">
          <cell r="A43" t="str">
            <v>CABLE DE ACERO  D=3/8"</v>
          </cell>
          <cell r="B43" t="str">
            <v>ML</v>
          </cell>
          <cell r="C43">
            <v>1560.2973999999999</v>
          </cell>
        </row>
        <row r="44">
          <cell r="A44" t="str">
            <v>CABLE DE ACERO D=1"</v>
          </cell>
          <cell r="B44" t="str">
            <v>ML</v>
          </cell>
          <cell r="C44">
            <v>11118.425999999999</v>
          </cell>
        </row>
        <row r="45">
          <cell r="A45" t="str">
            <v>CABLE DE ACERO D=1-1/2"</v>
          </cell>
          <cell r="B45" t="str">
            <v>ML</v>
          </cell>
          <cell r="C45">
            <v>24985.6708</v>
          </cell>
        </row>
        <row r="46">
          <cell r="A46" t="str">
            <v>CABLE DE ACERO D=1-1/4"</v>
          </cell>
          <cell r="B46" t="str">
            <v>ML</v>
          </cell>
          <cell r="C46">
            <v>16940.2058</v>
          </cell>
        </row>
        <row r="47">
          <cell r="A47" t="str">
            <v>CABLE DE ACERO D=1-1/8"</v>
          </cell>
          <cell r="B47" t="str">
            <v>ML</v>
          </cell>
          <cell r="C47">
            <v>14065.9126</v>
          </cell>
        </row>
        <row r="48">
          <cell r="A48" t="str">
            <v>CABLE DE ACERO D=1-3/4"</v>
          </cell>
          <cell r="B48" t="str">
            <v>ML</v>
          </cell>
          <cell r="C48">
            <v>34087.212</v>
          </cell>
        </row>
        <row r="49">
          <cell r="A49" t="str">
            <v>CABLE DE ACERO D=1-5/8"</v>
          </cell>
          <cell r="B49" t="str">
            <v>ML</v>
          </cell>
          <cell r="C49">
            <v>29336.611799999999</v>
          </cell>
        </row>
        <row r="50">
          <cell r="A50" t="str">
            <v>CABLE DE ACERO D=1-7/8"</v>
          </cell>
          <cell r="B50" t="str">
            <v>ML</v>
          </cell>
          <cell r="C50">
            <v>39084.113799999999</v>
          </cell>
        </row>
        <row r="51">
          <cell r="A51" t="str">
            <v>CABLE DE ACERO D=2"</v>
          </cell>
          <cell r="B51" t="str">
            <v>ML</v>
          </cell>
          <cell r="C51">
            <v>44424.9084</v>
          </cell>
        </row>
        <row r="52">
          <cell r="A52" t="str">
            <v>CABLE DE ACERO D=3/4"</v>
          </cell>
          <cell r="B52" t="str">
            <v>ML</v>
          </cell>
          <cell r="C52">
            <v>6250.4839999999995</v>
          </cell>
        </row>
        <row r="53">
          <cell r="A53" t="str">
            <v>CABLE DE ACERO D=5/8"</v>
          </cell>
          <cell r="B53" t="str">
            <v>ML</v>
          </cell>
          <cell r="C53">
            <v>4326.5432000000001</v>
          </cell>
        </row>
        <row r="54">
          <cell r="A54" t="str">
            <v>CAL</v>
          </cell>
          <cell r="B54" t="str">
            <v>KG</v>
          </cell>
          <cell r="C54">
            <v>1045.6199999999999</v>
          </cell>
        </row>
        <row r="55">
          <cell r="A55" t="str">
            <v>CAMISA METALICA</v>
          </cell>
          <cell r="B55" t="str">
            <v>ML</v>
          </cell>
          <cell r="C55">
            <v>40663</v>
          </cell>
        </row>
        <row r="56">
          <cell r="A56" t="str">
            <v>CAPTAFARO (en grado diamante)</v>
          </cell>
          <cell r="B56" t="str">
            <v>UN</v>
          </cell>
          <cell r="C56">
            <v>13941.599999999999</v>
          </cell>
        </row>
        <row r="57">
          <cell r="A57" t="str">
            <v>CEMENTO ASFALTICO 80-100</v>
          </cell>
          <cell r="B57" t="str">
            <v>KG</v>
          </cell>
          <cell r="C57">
            <v>2091.2399999999998</v>
          </cell>
        </row>
        <row r="58">
          <cell r="A58" t="str">
            <v>CEMENTO ASFALTICO 60-70</v>
          </cell>
          <cell r="B58" t="str">
            <v>KG</v>
          </cell>
          <cell r="C58">
            <v>2091.2399999999998</v>
          </cell>
        </row>
        <row r="59">
          <cell r="A59" t="str">
            <v>CEMENTO GRIS</v>
          </cell>
          <cell r="B59" t="str">
            <v>KG</v>
          </cell>
          <cell r="C59">
            <v>560</v>
          </cell>
        </row>
        <row r="60">
          <cell r="A60" t="str">
            <v>CEMENTO GRIS PORTLAND SACO DE 50 KILOS</v>
          </cell>
          <cell r="B60" t="str">
            <v>BTO</v>
          </cell>
          <cell r="C60">
            <v>28000</v>
          </cell>
        </row>
        <row r="61">
          <cell r="A61" t="str">
            <v>CESPEDONES</v>
          </cell>
          <cell r="B61" t="str">
            <v>M2</v>
          </cell>
          <cell r="C61">
            <v>6970.7999999999993</v>
          </cell>
        </row>
        <row r="62">
          <cell r="A62" t="str">
            <v>CINTA DE ENMASCARAR 1"</v>
          </cell>
          <cell r="B62" t="str">
            <v>ROLLO</v>
          </cell>
          <cell r="C62">
            <v>2904.5</v>
          </cell>
        </row>
        <row r="63">
          <cell r="A63" t="str">
            <v>CINTA FLEXIBLE PARA SELLO DE JUNTAS</v>
          </cell>
          <cell r="B63" t="str">
            <v>ML</v>
          </cell>
          <cell r="C63">
            <v>34854</v>
          </cell>
        </row>
        <row r="64">
          <cell r="A64" t="str">
            <v>CINTA SIKA  PVC  O= 0.22</v>
          </cell>
          <cell r="B64" t="str">
            <v>ML</v>
          </cell>
          <cell r="C64">
            <v>40663</v>
          </cell>
        </row>
        <row r="65">
          <cell r="A65" t="str">
            <v>CONCRETO 1500 PSI PREMEZCLADO</v>
          </cell>
          <cell r="B65" t="str">
            <v>M3</v>
          </cell>
          <cell r="C65">
            <v>376678.79599999997</v>
          </cell>
        </row>
        <row r="66">
          <cell r="A66" t="str">
            <v>CONCRETO 3500 PSI PREMEZCLADO</v>
          </cell>
          <cell r="B66" t="str">
            <v>M3</v>
          </cell>
          <cell r="C66">
            <v>445410.88399999996</v>
          </cell>
        </row>
        <row r="67">
          <cell r="A67" t="str">
            <v>CONCRETO CLASE A (5000 PSI) PREMEZCLADO</v>
          </cell>
          <cell r="B67" t="str">
            <v>M3</v>
          </cell>
          <cell r="C67">
            <v>506461.15039999998</v>
          </cell>
        </row>
        <row r="68">
          <cell r="A68" t="str">
            <v>CONCRETO CLASE B (4500 PSI) PREMEZCLADO</v>
          </cell>
          <cell r="B68" t="str">
            <v>M3</v>
          </cell>
          <cell r="C68">
            <v>477755.39599999995</v>
          </cell>
        </row>
        <row r="69">
          <cell r="A69" t="str">
            <v>CONCRETO CLASE C (4000 PSI) PREMEZCLADO</v>
          </cell>
          <cell r="B69" t="str">
            <v>M3</v>
          </cell>
          <cell r="C69">
            <v>463604.67199999996</v>
          </cell>
        </row>
        <row r="70">
          <cell r="A70" t="str">
            <v>CONCRETO CLASE D (3000 PSI) PREMEZCLADO</v>
          </cell>
          <cell r="B70" t="str">
            <v>M3</v>
          </cell>
          <cell r="C70">
            <v>418457.12399999995</v>
          </cell>
        </row>
        <row r="71">
          <cell r="A71" t="str">
            <v>CONCRETO CLASE E (2500 PSI) PREMEZCLADO</v>
          </cell>
          <cell r="B71" t="str">
            <v>M3</v>
          </cell>
          <cell r="C71">
            <v>409023.30799999996</v>
          </cell>
        </row>
        <row r="72">
          <cell r="A72" t="str">
            <v>CONCRETO CLASE F (2000 PSI) PREMEZCLADO</v>
          </cell>
          <cell r="B72" t="str">
            <v>M3</v>
          </cell>
          <cell r="C72">
            <v>402958.712</v>
          </cell>
        </row>
        <row r="73">
          <cell r="A73" t="str">
            <v xml:space="preserve">CONCRETO FLUIDO 3000 PSI PREMEZCLADO </v>
          </cell>
          <cell r="B73" t="str">
            <v>M3</v>
          </cell>
          <cell r="C73">
            <v>447780.95600000001</v>
          </cell>
        </row>
        <row r="74">
          <cell r="A74" t="str">
            <v>CONO DE SEÑALIZACION H=45 CM CON CINTA REFLECTIVA</v>
          </cell>
          <cell r="B74" t="str">
            <v>UN</v>
          </cell>
          <cell r="C74">
            <v>25559.599999999999</v>
          </cell>
        </row>
        <row r="75">
          <cell r="A75" t="str">
            <v>CONO DE SEÑALIZACION H=75 CM CON CINTA REFLECTIVA</v>
          </cell>
          <cell r="B75" t="str">
            <v>UN</v>
          </cell>
          <cell r="C75">
            <v>34854</v>
          </cell>
        </row>
        <row r="76">
          <cell r="A76" t="str">
            <v>CORDON DE FONDO PARA SELLO DE JUNTAS</v>
          </cell>
          <cell r="B76" t="str">
            <v>ML</v>
          </cell>
          <cell r="C76">
            <v>2904.5</v>
          </cell>
        </row>
        <row r="77">
          <cell r="A77" t="str">
            <v>CORDON DETONANTE</v>
          </cell>
          <cell r="B77" t="str">
            <v>ML</v>
          </cell>
          <cell r="C77">
            <v>929.43999999999994</v>
          </cell>
        </row>
        <row r="78">
          <cell r="A78" t="str">
            <v>CRUDO DE CASTILLA</v>
          </cell>
          <cell r="B78" t="str">
            <v>GAL</v>
          </cell>
          <cell r="C78">
            <v>4531.0199999999995</v>
          </cell>
        </row>
        <row r="79">
          <cell r="A79" t="str">
            <v>CUÑAS PARA EL TENSIONAMIENTO</v>
          </cell>
          <cell r="B79" t="str">
            <v>UN</v>
          </cell>
          <cell r="C79">
            <v>17427</v>
          </cell>
        </row>
        <row r="80">
          <cell r="A80" t="str">
            <v>DEFENSA METALICA  CURVA (3.81M)  CALIBRE 12``</v>
          </cell>
          <cell r="B80" t="str">
            <v>UN</v>
          </cell>
          <cell r="C80">
            <v>92944</v>
          </cell>
        </row>
        <row r="81">
          <cell r="A81" t="str">
            <v>DEFENSA METALICA  RECTA (3.81M) CALIBRE 12``</v>
          </cell>
          <cell r="B81" t="str">
            <v>UN</v>
          </cell>
          <cell r="C81">
            <v>92944</v>
          </cell>
        </row>
        <row r="82">
          <cell r="A82" t="str">
            <v>DERECHOS DE EXPLOTACIÓN Y O DISPOSICIÓN DE MATERIALES</v>
          </cell>
          <cell r="B82" t="str">
            <v>M3</v>
          </cell>
          <cell r="C82">
            <v>3136.8599999999997</v>
          </cell>
        </row>
        <row r="83">
          <cell r="A83" t="str">
            <v>DETONADOR</v>
          </cell>
          <cell r="B83" t="str">
            <v>UN</v>
          </cell>
          <cell r="C83">
            <v>3485.3999999999996</v>
          </cell>
        </row>
        <row r="84">
          <cell r="A84" t="str">
            <v>DISOLVENTE PINTURA</v>
          </cell>
          <cell r="B84" t="str">
            <v>GLN</v>
          </cell>
          <cell r="C84">
            <v>16265.199999999999</v>
          </cell>
        </row>
        <row r="85">
          <cell r="A85" t="str">
            <v>DUCTO PARA TENSIONAMIENTO</v>
          </cell>
          <cell r="B85" t="str">
            <v>ML</v>
          </cell>
          <cell r="C85">
            <v>10456.199999999999</v>
          </cell>
        </row>
        <row r="86">
          <cell r="A86" t="str">
            <v>ELASTOMERO</v>
          </cell>
          <cell r="B86" t="str">
            <v>KG</v>
          </cell>
          <cell r="C86">
            <v>3717.7599999999998</v>
          </cell>
        </row>
        <row r="87">
          <cell r="A87" t="str">
            <v>EMULSION CRL-1</v>
          </cell>
          <cell r="B87" t="str">
            <v>LT</v>
          </cell>
          <cell r="C87">
            <v>2091.2399999999998</v>
          </cell>
        </row>
        <row r="88">
          <cell r="A88" t="str">
            <v>EMULSION CRL-1H, TIPO LA-1</v>
          </cell>
          <cell r="B88" t="str">
            <v>LT</v>
          </cell>
          <cell r="C88">
            <v>2091.2399999999998</v>
          </cell>
        </row>
        <row r="89">
          <cell r="A89" t="str">
            <v>EMULSION CRL-1H, TIPO LA-2</v>
          </cell>
          <cell r="B89" t="str">
            <v>LT</v>
          </cell>
          <cell r="C89">
            <v>2091.2399999999998</v>
          </cell>
        </row>
        <row r="90">
          <cell r="A90" t="str">
            <v>EMULSION CRL-1H, TIPO LA-3</v>
          </cell>
          <cell r="B90" t="str">
            <v>LT</v>
          </cell>
          <cell r="C90">
            <v>2091.2399999999998</v>
          </cell>
        </row>
        <row r="91">
          <cell r="A91" t="str">
            <v>EMULSION CRL-1H, TIPO LA-4</v>
          </cell>
          <cell r="B91" t="str">
            <v>LT</v>
          </cell>
          <cell r="C91">
            <v>2091.2399999999998</v>
          </cell>
        </row>
        <row r="92">
          <cell r="A92" t="str">
            <v>EMULSION CRL-1HM, TIPO LA-1</v>
          </cell>
          <cell r="B92" t="str">
            <v>LT</v>
          </cell>
          <cell r="C92">
            <v>2091.2399999999998</v>
          </cell>
        </row>
        <row r="93">
          <cell r="A93" t="str">
            <v>EMULSION CRL-1HM, TIPO LA-2</v>
          </cell>
          <cell r="B93" t="str">
            <v>LT</v>
          </cell>
          <cell r="C93">
            <v>2091.2399999999998</v>
          </cell>
        </row>
        <row r="94">
          <cell r="A94" t="str">
            <v>EMULSION CRL-1HM, TIPO LA-3</v>
          </cell>
          <cell r="B94" t="str">
            <v>LT</v>
          </cell>
          <cell r="C94">
            <v>2091.2399999999998</v>
          </cell>
        </row>
        <row r="95">
          <cell r="A95" t="str">
            <v>EMULSION CRL-1HM, TIPO LA-4</v>
          </cell>
          <cell r="B95" t="str">
            <v>LT</v>
          </cell>
          <cell r="C95">
            <v>2091.2399999999998</v>
          </cell>
        </row>
        <row r="96">
          <cell r="A96" t="str">
            <v xml:space="preserve">EMULSION CRR-1 </v>
          </cell>
          <cell r="B96" t="str">
            <v>LT</v>
          </cell>
          <cell r="C96">
            <v>2091.2399999999998</v>
          </cell>
        </row>
        <row r="97">
          <cell r="A97" t="str">
            <v>EMULSION CRR-2</v>
          </cell>
          <cell r="B97" t="str">
            <v>GLN</v>
          </cell>
          <cell r="C97">
            <v>3136.8599999999997</v>
          </cell>
        </row>
        <row r="98">
          <cell r="A98" t="str">
            <v>ESTACA EN MADERA L=.4 m</v>
          </cell>
          <cell r="B98" t="str">
            <v>UN</v>
          </cell>
          <cell r="C98">
            <v>580.9</v>
          </cell>
        </row>
        <row r="99">
          <cell r="A99" t="str">
            <v>ESTACAS DE GUADUA (para empradizacion)</v>
          </cell>
          <cell r="B99" t="str">
            <v>UN</v>
          </cell>
          <cell r="C99">
            <v>1161.8</v>
          </cell>
        </row>
        <row r="100">
          <cell r="A100" t="str">
            <v>ESTACAS, PINTURA, TACHUELAS, HILO (CARRETERAS)</v>
          </cell>
          <cell r="B100" t="str">
            <v>GBL</v>
          </cell>
          <cell r="C100">
            <v>23236</v>
          </cell>
        </row>
        <row r="101">
          <cell r="A101" t="str">
            <v>ESTOPEROL D=10 CM  H=2.5 CM</v>
          </cell>
          <cell r="B101" t="str">
            <v>UN</v>
          </cell>
          <cell r="C101">
            <v>9875.2999999999993</v>
          </cell>
        </row>
        <row r="102">
          <cell r="A102" t="str">
            <v>EXPLOSIVOS 75%</v>
          </cell>
          <cell r="B102" t="str">
            <v>LB</v>
          </cell>
          <cell r="C102">
            <v>7551.7</v>
          </cell>
        </row>
        <row r="103">
          <cell r="A103" t="str">
            <v>FORMALETA</v>
          </cell>
          <cell r="B103" t="str">
            <v>M2/DIA</v>
          </cell>
          <cell r="C103">
            <v>1626.52</v>
          </cell>
        </row>
        <row r="104">
          <cell r="A104" t="str">
            <v>FULMINANTE</v>
          </cell>
          <cell r="B104" t="str">
            <v>UN</v>
          </cell>
          <cell r="C104">
            <v>813.26</v>
          </cell>
        </row>
        <row r="105">
          <cell r="A105" t="str">
            <v>FUNDENTE</v>
          </cell>
          <cell r="B105" t="str">
            <v>KG</v>
          </cell>
          <cell r="C105">
            <v>14290.14</v>
          </cell>
        </row>
        <row r="106">
          <cell r="A106" t="str">
            <v>GAS PROPANO</v>
          </cell>
          <cell r="B106" t="str">
            <v>LB</v>
          </cell>
          <cell r="C106">
            <v>1277.98</v>
          </cell>
        </row>
        <row r="107">
          <cell r="A107" t="str">
            <v>GASOLINA</v>
          </cell>
          <cell r="B107" t="str">
            <v>GLN</v>
          </cell>
          <cell r="C107">
            <v>9991.48</v>
          </cell>
        </row>
        <row r="108">
          <cell r="A108" t="str">
            <v>GEOMALLA FORTGRID BX-25</v>
          </cell>
          <cell r="B108" t="str">
            <v>M2</v>
          </cell>
          <cell r="C108">
            <v>4127.8753999999999</v>
          </cell>
        </row>
        <row r="109">
          <cell r="A109" t="str">
            <v>GEOMALLA FORTGRID UX - 165</v>
          </cell>
          <cell r="B109" t="str">
            <v>M2</v>
          </cell>
          <cell r="C109">
            <v>15463.557999999999</v>
          </cell>
        </row>
        <row r="110">
          <cell r="A110" t="str">
            <v>GEOMALLA FORTGRID UX -100</v>
          </cell>
          <cell r="B110" t="str">
            <v>M2</v>
          </cell>
          <cell r="C110">
            <v>9584.85</v>
          </cell>
        </row>
        <row r="111">
          <cell r="A111" t="str">
            <v>GEOTEXTIL NT 1600</v>
          </cell>
          <cell r="B111" t="str">
            <v>M2</v>
          </cell>
          <cell r="C111">
            <v>3709.6273999999999</v>
          </cell>
        </row>
        <row r="112">
          <cell r="A112" t="str">
            <v>GEOTEXTIL NT 1600 S</v>
          </cell>
          <cell r="B112" t="str">
            <v>M2</v>
          </cell>
          <cell r="C112">
            <v>3709.6273999999999</v>
          </cell>
        </row>
        <row r="113">
          <cell r="A113" t="str">
            <v>GEOTEXTIL NT 1800</v>
          </cell>
          <cell r="B113" t="str">
            <v>M2</v>
          </cell>
          <cell r="C113">
            <v>4666.9506000000001</v>
          </cell>
        </row>
        <row r="114">
          <cell r="A114" t="str">
            <v>GEOTEXTIL NT 1800 S</v>
          </cell>
          <cell r="B114" t="str">
            <v>M2</v>
          </cell>
          <cell r="C114">
            <v>4666.9506000000001</v>
          </cell>
        </row>
        <row r="115">
          <cell r="A115" t="str">
            <v>GEOTEXTIL NT 2000</v>
          </cell>
          <cell r="B115" t="str">
            <v>M2</v>
          </cell>
          <cell r="C115">
            <v>5526.6826000000001</v>
          </cell>
        </row>
        <row r="116">
          <cell r="A116" t="str">
            <v>GEOTEXTIL NT 2000 S</v>
          </cell>
          <cell r="B116" t="str">
            <v>M2</v>
          </cell>
          <cell r="C116">
            <v>5526.6826000000001</v>
          </cell>
        </row>
        <row r="117">
          <cell r="A117" t="str">
            <v>GEOTEXTIL NT 2500</v>
          </cell>
          <cell r="B117" t="str">
            <v>M2</v>
          </cell>
          <cell r="C117">
            <v>5796.2201999999997</v>
          </cell>
        </row>
        <row r="118">
          <cell r="A118" t="str">
            <v>GEOTEXTIL NT 2500 S</v>
          </cell>
          <cell r="B118" t="str">
            <v>M2</v>
          </cell>
          <cell r="C118">
            <v>5796.2201999999997</v>
          </cell>
        </row>
        <row r="119">
          <cell r="A119" t="str">
            <v>GEOTEXTIL NT 3000</v>
          </cell>
          <cell r="B119" t="str">
            <v>M2</v>
          </cell>
          <cell r="C119">
            <v>7283.3242</v>
          </cell>
        </row>
        <row r="120">
          <cell r="A120" t="str">
            <v>GEOTEXTIL NT 3000 S</v>
          </cell>
          <cell r="B120" t="str">
            <v>M2</v>
          </cell>
          <cell r="C120">
            <v>7283.3242</v>
          </cell>
        </row>
        <row r="121">
          <cell r="A121" t="str">
            <v>GEOTEXTIL NT 4000</v>
          </cell>
          <cell r="B121" t="str">
            <v>M2</v>
          </cell>
          <cell r="C121">
            <v>9419.8743999999988</v>
          </cell>
        </row>
        <row r="122">
          <cell r="A122" t="str">
            <v>GEOTEXTIL NT 4000 S</v>
          </cell>
          <cell r="B122" t="str">
            <v>M2</v>
          </cell>
          <cell r="C122">
            <v>9419.8743999999988</v>
          </cell>
        </row>
        <row r="123">
          <cell r="A123" t="str">
            <v>GEOTEXTIL NT 5000</v>
          </cell>
          <cell r="B123" t="str">
            <v>M2</v>
          </cell>
          <cell r="C123">
            <v>11692.3552</v>
          </cell>
        </row>
        <row r="124">
          <cell r="A124" t="str">
            <v>GEOTEXTIL NT 5000 S</v>
          </cell>
          <cell r="B124" t="str">
            <v>M2</v>
          </cell>
          <cell r="C124">
            <v>11692.3552</v>
          </cell>
        </row>
        <row r="125">
          <cell r="A125" t="str">
            <v>GEOTEXTIL NT 6000</v>
          </cell>
          <cell r="B125" t="str">
            <v>M2</v>
          </cell>
          <cell r="C125">
            <v>13371.156199999999</v>
          </cell>
        </row>
        <row r="126">
          <cell r="A126" t="str">
            <v>GEOTEXTIL NT 6000 S</v>
          </cell>
          <cell r="B126" t="str">
            <v>M2</v>
          </cell>
          <cell r="C126">
            <v>13371.156199999999</v>
          </cell>
        </row>
        <row r="127">
          <cell r="A127" t="str">
            <v>GEOTEXTIL NT 7000</v>
          </cell>
          <cell r="B127" t="str">
            <v>M2</v>
          </cell>
          <cell r="C127">
            <v>16698.5514</v>
          </cell>
        </row>
        <row r="128">
          <cell r="A128" t="str">
            <v>GEOTEXTIL NT 7000 S</v>
          </cell>
          <cell r="B128" t="str">
            <v>M2</v>
          </cell>
          <cell r="C128">
            <v>16698.5514</v>
          </cell>
        </row>
        <row r="129">
          <cell r="A129" t="str">
            <v>GEOTEXTIL NT REPAV 400</v>
          </cell>
          <cell r="B129" t="str">
            <v>M2</v>
          </cell>
          <cell r="C129">
            <v>4002.4009999999998</v>
          </cell>
        </row>
        <row r="130">
          <cell r="A130" t="str">
            <v>GEOTEXTIL NT REPAV 450</v>
          </cell>
          <cell r="B130" t="str">
            <v>M2</v>
          </cell>
          <cell r="C130">
            <v>4752.9237999999996</v>
          </cell>
        </row>
        <row r="131">
          <cell r="A131" t="str">
            <v>GEOTEXTIL T RESIST ULTIMA 30 SEPARACION CAPAS</v>
          </cell>
          <cell r="B131" t="str">
            <v>M2</v>
          </cell>
          <cell r="C131">
            <v>5326.8530000000001</v>
          </cell>
        </row>
        <row r="132">
          <cell r="A132" t="str">
            <v>GEOTEXTIL T RESIST ULTIMA 30 SUBDRENES</v>
          </cell>
          <cell r="B132" t="str">
            <v>M2</v>
          </cell>
          <cell r="C132">
            <v>5326.8530000000001</v>
          </cell>
        </row>
        <row r="133">
          <cell r="A133" t="str">
            <v>GEOTEXTIL T RESIST ULTIMA 40 PARA ESTABILIZACION CAPAS</v>
          </cell>
          <cell r="B133" t="str">
            <v>M2</v>
          </cell>
          <cell r="C133">
            <v>5695.1435999999994</v>
          </cell>
        </row>
        <row r="134">
          <cell r="A134" t="str">
            <v>GEOTEXTIL T RESIST ULTIMA 40 PARA SEPARACION CAPAS</v>
          </cell>
          <cell r="B134" t="str">
            <v>M2</v>
          </cell>
          <cell r="C134">
            <v>5695.1435999999994</v>
          </cell>
        </row>
        <row r="135">
          <cell r="A135" t="str">
            <v>GEOTEXTIL T RESIST ULTIMA 40 PARA SUBDRENES/FILTROS</v>
          </cell>
          <cell r="B135" t="str">
            <v>M2</v>
          </cell>
          <cell r="C135">
            <v>5695.1435999999994</v>
          </cell>
        </row>
        <row r="136">
          <cell r="A136" t="str">
            <v>GEOTEXTIL T RESIST ULTIMA 60 PARA ESTABILIZACION CAPAS</v>
          </cell>
          <cell r="B136" t="str">
            <v>M2</v>
          </cell>
          <cell r="C136">
            <v>9282.7819999999992</v>
          </cell>
        </row>
        <row r="137">
          <cell r="A137" t="str">
            <v>GEOTEXTIL T RESIST ULTIMA 60 PARA SEPARACION CAPAS</v>
          </cell>
          <cell r="B137" t="str">
            <v>M2</v>
          </cell>
          <cell r="C137">
            <v>9282.7819999999992</v>
          </cell>
        </row>
        <row r="138">
          <cell r="A138" t="str">
            <v>GEOTEXTIL T RESIST ULTIMA 60 SUBDRENES/FLITROS</v>
          </cell>
          <cell r="B138" t="str">
            <v>M2</v>
          </cell>
          <cell r="C138">
            <v>9282.7819999999992</v>
          </cell>
        </row>
        <row r="139">
          <cell r="A139" t="str">
            <v>GEOTEXTIL T RESIST ULTIMA 90 PARA DRENES /FILTROS</v>
          </cell>
          <cell r="B139" t="str">
            <v>M2</v>
          </cell>
          <cell r="C139">
            <v>13881.186399999999</v>
          </cell>
        </row>
        <row r="140">
          <cell r="A140" t="str">
            <v>GEOTEXTIL T RESIST ULTIMA 90 PARA ESTABILIZACION CAPAS</v>
          </cell>
          <cell r="B140" t="str">
            <v>M2</v>
          </cell>
          <cell r="C140">
            <v>13881.186399999999</v>
          </cell>
        </row>
        <row r="141">
          <cell r="A141" t="str">
            <v>GEOTEXTIL T RESIST ULTIMA 90 PARA SEPARACION CAPAS</v>
          </cell>
          <cell r="B141" t="str">
            <v>M2</v>
          </cell>
          <cell r="C141">
            <v>13881.186399999999</v>
          </cell>
        </row>
        <row r="142">
          <cell r="A142" t="str">
            <v>GEOTEXTIL TEJIDO 1050</v>
          </cell>
          <cell r="B142" t="str">
            <v>M2</v>
          </cell>
          <cell r="C142">
            <v>2895.2055999999998</v>
          </cell>
        </row>
        <row r="143">
          <cell r="A143" t="str">
            <v>GEOTEXTIL TEJIDO 1400</v>
          </cell>
          <cell r="B143" t="str">
            <v>M2</v>
          </cell>
          <cell r="C143">
            <v>3833.9399999999996</v>
          </cell>
        </row>
        <row r="144">
          <cell r="A144" t="str">
            <v>GEOTEXTIL TEJIDO 1700</v>
          </cell>
          <cell r="B144" t="str">
            <v>M2</v>
          </cell>
          <cell r="C144">
            <v>4742.4675999999999</v>
          </cell>
        </row>
        <row r="145">
          <cell r="A145" t="str">
            <v>GEOTEXTIL TEJIDO 2100</v>
          </cell>
          <cell r="B145" t="str">
            <v>M2</v>
          </cell>
          <cell r="C145">
            <v>5640.5389999999998</v>
          </cell>
        </row>
        <row r="146">
          <cell r="A146" t="str">
            <v>GEOTEXTIL TEJIDO 2400</v>
          </cell>
          <cell r="B146" t="str">
            <v>M2</v>
          </cell>
          <cell r="C146">
            <v>6362.0167999999994</v>
          </cell>
        </row>
        <row r="147">
          <cell r="A147" t="str">
            <v>GEOTEXTIL TEJIDO 3000</v>
          </cell>
          <cell r="B147" t="str">
            <v>M2</v>
          </cell>
          <cell r="C147">
            <v>8653.0864000000001</v>
          </cell>
        </row>
        <row r="148">
          <cell r="A148" t="str">
            <v>GEOTEXTIL TEJIDO 4000</v>
          </cell>
          <cell r="B148" t="str">
            <v>M2</v>
          </cell>
          <cell r="C148">
            <v>10457.361799999999</v>
          </cell>
        </row>
        <row r="149">
          <cell r="A149" t="str">
            <v>GEOTEXTIL TEJIDO 6000</v>
          </cell>
          <cell r="B149" t="str">
            <v>M2</v>
          </cell>
          <cell r="C149">
            <v>14014.793399999999</v>
          </cell>
        </row>
        <row r="150">
          <cell r="A150" t="str">
            <v>GRAPA GALVANIZADA 1 1/4"</v>
          </cell>
          <cell r="B150" t="str">
            <v>UN</v>
          </cell>
          <cell r="C150">
            <v>1742.6999999999998</v>
          </cell>
        </row>
        <row r="151">
          <cell r="A151" t="str">
            <v>GRAVA TRITURADA 1/2"</v>
          </cell>
          <cell r="B151" t="str">
            <v>M3</v>
          </cell>
          <cell r="C151">
            <v>81326</v>
          </cell>
        </row>
        <row r="152">
          <cell r="A152" t="str">
            <v>GRAVA TRITURADA DE 3/4"</v>
          </cell>
          <cell r="B152" t="str">
            <v>M3</v>
          </cell>
          <cell r="C152">
            <v>81326</v>
          </cell>
        </row>
        <row r="153">
          <cell r="A153" t="str">
            <v>JUNTA SELLANTE GOMA ESPUMA</v>
          </cell>
          <cell r="B153" t="str">
            <v>ML</v>
          </cell>
          <cell r="C153">
            <v>12779.8</v>
          </cell>
        </row>
        <row r="154">
          <cell r="A154" t="str">
            <v>LADRILLO TOLETE COMUN</v>
          </cell>
          <cell r="B154" t="str">
            <v>UN</v>
          </cell>
          <cell r="C154">
            <v>300</v>
          </cell>
        </row>
        <row r="155">
          <cell r="A155" t="str">
            <v>LECHADA PARA DUCTOS (TENSIONAMIENTO)</v>
          </cell>
          <cell r="B155" t="str">
            <v>LT</v>
          </cell>
          <cell r="C155">
            <v>813.26</v>
          </cell>
        </row>
        <row r="156">
          <cell r="A156" t="str">
            <v>LIGA, MC - 70</v>
          </cell>
          <cell r="B156" t="str">
            <v>GLN</v>
          </cell>
          <cell r="C156">
            <v>10223.84</v>
          </cell>
        </row>
        <row r="157">
          <cell r="A157" t="str">
            <v>LIMPIADOR 1/4 DE GALON</v>
          </cell>
          <cell r="B157" t="str">
            <v>UN</v>
          </cell>
          <cell r="C157">
            <v>36776.778999999995</v>
          </cell>
        </row>
        <row r="158">
          <cell r="A158" t="str">
            <v xml:space="preserve">MADERA REPISA </v>
          </cell>
          <cell r="B158" t="str">
            <v>ML</v>
          </cell>
          <cell r="C158">
            <v>5809</v>
          </cell>
        </row>
        <row r="159">
          <cell r="A159" t="str">
            <v>MALLA ELECTROSOLDADA 15X15 4 MM</v>
          </cell>
          <cell r="B159" t="str">
            <v>KG</v>
          </cell>
          <cell r="C159">
            <v>2964.9135999999999</v>
          </cell>
        </row>
        <row r="160">
          <cell r="A160" t="str">
            <v>MALLA ESLABONADA CAL. 10 DE 2"X2"</v>
          </cell>
          <cell r="B160" t="str">
            <v>M2</v>
          </cell>
          <cell r="C160">
            <v>13941.599999999999</v>
          </cell>
        </row>
        <row r="161">
          <cell r="A161" t="str">
            <v>MALLA GAVION TRIPLE TORSIÓN CAL. 13 (2M3)</v>
          </cell>
          <cell r="B161" t="str">
            <v>UN</v>
          </cell>
          <cell r="C161">
            <v>58090</v>
          </cell>
        </row>
        <row r="162">
          <cell r="A162" t="str">
            <v>MALLA PARA COLCHOGACIONES (4,00*2*0,5)</v>
          </cell>
          <cell r="B162" t="str">
            <v>UN</v>
          </cell>
          <cell r="C162">
            <v>110371</v>
          </cell>
        </row>
        <row r="163">
          <cell r="A163" t="str">
            <v>MANGUERA DE POLIETILENO DE 3"</v>
          </cell>
          <cell r="B163" t="str">
            <v>ML</v>
          </cell>
          <cell r="C163">
            <v>6970.7999999999993</v>
          </cell>
        </row>
        <row r="164">
          <cell r="A164" t="str">
            <v>MARCO REJILLA SUMIDERO DOBLE</v>
          </cell>
          <cell r="B164" t="str">
            <v>UN</v>
          </cell>
          <cell r="C164">
            <v>116180</v>
          </cell>
        </row>
        <row r="165">
          <cell r="A165" t="str">
            <v>MARCO REJILLA SUMIDERO SENCILLO</v>
          </cell>
          <cell r="B165" t="str">
            <v>UN</v>
          </cell>
          <cell r="C165">
            <v>58090</v>
          </cell>
        </row>
        <row r="166">
          <cell r="A166" t="str">
            <v>MATERIAL DE AFIRMADO DE LA ZONA</v>
          </cell>
          <cell r="B166" t="str">
            <v>M3</v>
          </cell>
          <cell r="C166">
            <v>17427</v>
          </cell>
        </row>
        <row r="167">
          <cell r="A167" t="str">
            <v>MATERIAL DE BASE DE LA ZONA</v>
          </cell>
          <cell r="B167" t="str">
            <v>M3</v>
          </cell>
          <cell r="C167">
            <v>20912.399999999998</v>
          </cell>
        </row>
        <row r="168">
          <cell r="A168" t="str">
            <v>MATERIAL DE BASE NORMA INVIAS</v>
          </cell>
          <cell r="B168" t="str">
            <v>M3</v>
          </cell>
          <cell r="C168">
            <v>43472</v>
          </cell>
        </row>
        <row r="169">
          <cell r="A169" t="str">
            <v>MATERIAL DE SUB- BASE NORMA INVIAS</v>
          </cell>
          <cell r="B169" t="str">
            <v>M3</v>
          </cell>
          <cell r="C169">
            <v>24397.8</v>
          </cell>
        </row>
        <row r="170">
          <cell r="A170" t="str">
            <v>MATERIAL FILTRANTE 6"</v>
          </cell>
          <cell r="B170" t="str">
            <v>M3</v>
          </cell>
          <cell r="C170">
            <v>63899</v>
          </cell>
        </row>
        <row r="171">
          <cell r="A171" t="str">
            <v>MATERIAL FILTRANTE CANTO RODADO</v>
          </cell>
          <cell r="B171" t="str">
            <v>M3</v>
          </cell>
          <cell r="C171">
            <v>75517</v>
          </cell>
        </row>
        <row r="172">
          <cell r="A172" t="str">
            <v>MATERIAL SELECCIONADO PARA RELLENO</v>
          </cell>
          <cell r="B172" t="str">
            <v>M3</v>
          </cell>
          <cell r="C172">
            <v>40663</v>
          </cell>
        </row>
        <row r="173">
          <cell r="A173" t="str">
            <v>MECHA LENTA</v>
          </cell>
          <cell r="B173" t="str">
            <v>ML</v>
          </cell>
          <cell r="C173">
            <v>3485.3999999999996</v>
          </cell>
        </row>
        <row r="174">
          <cell r="A174" t="str">
            <v>MEZCLA DENSA EN CALIENTE MDC-1</v>
          </cell>
          <cell r="B174" t="str">
            <v>M3</v>
          </cell>
          <cell r="C174">
            <v>348540</v>
          </cell>
        </row>
        <row r="175">
          <cell r="A175" t="str">
            <v>MEZCLA DENSA EN CALIENTE MDC-2</v>
          </cell>
          <cell r="B175" t="str">
            <v>M3</v>
          </cell>
          <cell r="C175">
            <v>348540</v>
          </cell>
        </row>
        <row r="176">
          <cell r="A176" t="str">
            <v>MEZCLA DENSA EN CALIENTE MDC-3</v>
          </cell>
          <cell r="B176" t="str">
            <v>M3</v>
          </cell>
          <cell r="C176">
            <v>354349</v>
          </cell>
        </row>
        <row r="177">
          <cell r="A177" t="str">
            <v>MEZCLA DENSA EN FRIO MDF-1</v>
          </cell>
          <cell r="B177" t="str">
            <v>M3</v>
          </cell>
          <cell r="C177">
            <v>371776</v>
          </cell>
        </row>
        <row r="178">
          <cell r="A178" t="str">
            <v>MICROESFERAS REFLECTIVAS</v>
          </cell>
          <cell r="B178" t="str">
            <v>KG</v>
          </cell>
          <cell r="C178">
            <v>6041.36</v>
          </cell>
        </row>
        <row r="179">
          <cell r="A179" t="str">
            <v>MORTERO 1:2</v>
          </cell>
          <cell r="B179" t="str">
            <v>M3</v>
          </cell>
          <cell r="C179">
            <v>509559.67099999997</v>
          </cell>
        </row>
        <row r="180">
          <cell r="A180" t="str">
            <v>MORTERO 1:3</v>
          </cell>
          <cell r="B180" t="str">
            <v>M3</v>
          </cell>
          <cell r="C180">
            <v>424051.19099999999</v>
          </cell>
        </row>
        <row r="181">
          <cell r="A181" t="str">
            <v>MORTERO 1:3 IMPERMEABILIADO</v>
          </cell>
          <cell r="B181" t="str">
            <v>M3</v>
          </cell>
          <cell r="C181">
            <v>643631.39099999995</v>
          </cell>
        </row>
        <row r="182">
          <cell r="A182" t="str">
            <v>MORTERO 1:4</v>
          </cell>
          <cell r="B182" t="str">
            <v>M3</v>
          </cell>
          <cell r="C182">
            <v>350195.565</v>
          </cell>
        </row>
        <row r="183">
          <cell r="A183" t="str">
            <v>MORTERO 1:5</v>
          </cell>
          <cell r="B183" t="str">
            <v>M3</v>
          </cell>
          <cell r="C183">
            <v>315480.98099999997</v>
          </cell>
        </row>
        <row r="184">
          <cell r="A184" t="str">
            <v>NEOPRENO, DUREZA 75, E= 1/4``</v>
          </cell>
          <cell r="B184" t="str">
            <v>UN</v>
          </cell>
          <cell r="C184">
            <v>255596</v>
          </cell>
        </row>
        <row r="185">
          <cell r="A185" t="str">
            <v>PARAL EN MADERA ROLLIZA DE 3" (TABLESTACADOS)</v>
          </cell>
          <cell r="B185" t="str">
            <v>ML</v>
          </cell>
          <cell r="C185">
            <v>5228.0999999999995</v>
          </cell>
        </row>
        <row r="186">
          <cell r="A186" t="str">
            <v>PEGANTE EPOXICO DE DOS COMPONENTES</v>
          </cell>
          <cell r="B186" t="str">
            <v>UN</v>
          </cell>
          <cell r="C186">
            <v>37177.599999999999</v>
          </cell>
        </row>
        <row r="187">
          <cell r="A187" t="str">
            <v>PIEDRA LAJA</v>
          </cell>
          <cell r="B187" t="str">
            <v>M2</v>
          </cell>
          <cell r="C187">
            <v>27883.199999999997</v>
          </cell>
        </row>
        <row r="188">
          <cell r="A188" t="str">
            <v>PIEDRA PARA GAVIÓN</v>
          </cell>
          <cell r="B188" t="str">
            <v>M3</v>
          </cell>
          <cell r="C188">
            <v>60413.599999999999</v>
          </cell>
        </row>
        <row r="189">
          <cell r="A189" t="str">
            <v>PIEDRA RAJÓN</v>
          </cell>
          <cell r="B189" t="str">
            <v>M3</v>
          </cell>
          <cell r="C189">
            <v>60413.599999999999</v>
          </cell>
        </row>
        <row r="190">
          <cell r="A190" t="str">
            <v>PILOTES EN MADERA D= 15 CMS</v>
          </cell>
          <cell r="B190" t="str">
            <v>ML</v>
          </cell>
          <cell r="C190">
            <v>40663</v>
          </cell>
        </row>
        <row r="191">
          <cell r="A191" t="str">
            <v>PINTURA ACRILICA BASE, O BASE SOLVENTE, ESMALTE O SIMILAR</v>
          </cell>
          <cell r="B191" t="str">
            <v>GLN</v>
          </cell>
          <cell r="C191">
            <v>60413.599999999999</v>
          </cell>
        </row>
        <row r="192">
          <cell r="A192" t="str">
            <v>PINTURA ANTICORROSIVA</v>
          </cell>
          <cell r="B192" t="str">
            <v>GLN</v>
          </cell>
          <cell r="C192">
            <v>44148.4</v>
          </cell>
        </row>
        <row r="193">
          <cell r="A193" t="str">
            <v>PINTURA ESMALTE</v>
          </cell>
          <cell r="B193" t="str">
            <v>GLN</v>
          </cell>
          <cell r="C193">
            <v>60413.599999999999</v>
          </cell>
        </row>
        <row r="194">
          <cell r="A194" t="str">
            <v>PINTUTRAFICO PLASTICO EN FRIO, INCLUYE MICROESFERAS</v>
          </cell>
          <cell r="B194" t="str">
            <v>GLN</v>
          </cell>
          <cell r="C194">
            <v>67384.399999999994</v>
          </cell>
        </row>
        <row r="195">
          <cell r="A195" t="str">
            <v>PLACA ACERO</v>
          </cell>
          <cell r="B195" t="str">
            <v>UN</v>
          </cell>
          <cell r="C195">
            <v>5228.0999999999995</v>
          </cell>
        </row>
        <row r="196">
          <cell r="A196" t="str">
            <v>PLATINA DE ACERO  2-5/8``X2-5/8``X3/8``</v>
          </cell>
          <cell r="B196" t="str">
            <v>UN</v>
          </cell>
          <cell r="C196">
            <v>19750.599999999999</v>
          </cell>
        </row>
        <row r="197">
          <cell r="A197" t="str">
            <v>POSTE DE REFERENCIA EN CONCRETO INCLUYE PINTURA</v>
          </cell>
          <cell r="B197" t="str">
            <v>UN</v>
          </cell>
          <cell r="C197">
            <v>81326</v>
          </cell>
        </row>
        <row r="198">
          <cell r="A198" t="str">
            <v>POSTE DEFENSA METALICA (1.50M)</v>
          </cell>
          <cell r="B198" t="str">
            <v>UN</v>
          </cell>
          <cell r="C198">
            <v>156843</v>
          </cell>
        </row>
        <row r="199">
          <cell r="A199" t="str">
            <v>POSTE EN CONCRETO PREFABRICADO 10 X 10 CM X 1.80 M  210 KG/CM2</v>
          </cell>
          <cell r="B199" t="str">
            <v>UN</v>
          </cell>
          <cell r="C199">
            <v>29045</v>
          </cell>
        </row>
        <row r="200">
          <cell r="A200" t="str">
            <v>POSTE EN LAMINA DE ACERO CALIBRE 3/16" (1.80 M)</v>
          </cell>
          <cell r="B200" t="str">
            <v>UN</v>
          </cell>
          <cell r="C200">
            <v>177755.4</v>
          </cell>
        </row>
        <row r="201">
          <cell r="A201" t="str">
            <v>POSTE EN MADERA INMUNIZADA (H=1.80M)</v>
          </cell>
          <cell r="B201" t="str">
            <v>UN</v>
          </cell>
          <cell r="C201">
            <v>13941.599999999999</v>
          </cell>
        </row>
        <row r="202">
          <cell r="A202" t="str">
            <v>PRENSACABLES DE HF. TIPO PESADO D=¾``</v>
          </cell>
          <cell r="B202" t="str">
            <v>UN</v>
          </cell>
          <cell r="C202">
            <v>4452.0176000000001</v>
          </cell>
        </row>
        <row r="203">
          <cell r="A203" t="str">
            <v>PRENSACABLES DE HF. TIPO PESADO D=1``</v>
          </cell>
          <cell r="B203" t="str">
            <v>UN</v>
          </cell>
          <cell r="C203">
            <v>8098.9078</v>
          </cell>
        </row>
        <row r="204">
          <cell r="A204" t="str">
            <v>PRENSACABLES DE HF. TIPO PESADO D=1-¼``</v>
          </cell>
          <cell r="B204" t="str">
            <v>UN</v>
          </cell>
          <cell r="C204">
            <v>13837.037999999999</v>
          </cell>
        </row>
        <row r="205">
          <cell r="A205" t="str">
            <v>PRENSACABLES DE HF. TIPO PESADO D=2``</v>
          </cell>
          <cell r="B205" t="str">
            <v>UN</v>
          </cell>
          <cell r="C205">
            <v>23236</v>
          </cell>
        </row>
        <row r="206">
          <cell r="A206" t="str">
            <v>PRENSACABLES DE HF. TIPO PESADO D=5/8``.</v>
          </cell>
          <cell r="B206" t="str">
            <v>UN</v>
          </cell>
          <cell r="C206">
            <v>3717.7599999999998</v>
          </cell>
        </row>
        <row r="207">
          <cell r="A207" t="str">
            <v>PRENSACABLES DE HF. TIPO PESADO D=7/8``</v>
          </cell>
          <cell r="B207" t="str">
            <v>UN</v>
          </cell>
          <cell r="C207">
            <v>6971.9618</v>
          </cell>
        </row>
        <row r="208">
          <cell r="A208" t="str">
            <v>PUNTILLA</v>
          </cell>
          <cell r="B208" t="str">
            <v>LB</v>
          </cell>
          <cell r="C208">
            <v>4647.2</v>
          </cell>
        </row>
        <row r="209">
          <cell r="A209" t="str">
            <v>RESINA TERMOPLASTICA</v>
          </cell>
          <cell r="B209" t="str">
            <v>KG</v>
          </cell>
          <cell r="C209">
            <v>7551.7</v>
          </cell>
        </row>
        <row r="210">
          <cell r="A210" t="str">
            <v>SALIDA PVC 2 1/2"</v>
          </cell>
          <cell r="B210" t="str">
            <v>UN</v>
          </cell>
          <cell r="C210">
            <v>8132.5999999999995</v>
          </cell>
        </row>
        <row r="211">
          <cell r="A211" t="str">
            <v>SALIDA PVC 4"</v>
          </cell>
          <cell r="B211" t="str">
            <v>UN</v>
          </cell>
          <cell r="C211">
            <v>13941.599999999999</v>
          </cell>
        </row>
        <row r="212">
          <cell r="A212" t="str">
            <v>SARDINEL PREFABRICADO</v>
          </cell>
          <cell r="B212" t="str">
            <v>UN</v>
          </cell>
          <cell r="C212">
            <v>39000</v>
          </cell>
        </row>
        <row r="213">
          <cell r="A213" t="str">
            <v>SELLO DE SILICONA O SELLADOR AUTONIVELANTE</v>
          </cell>
          <cell r="B213" t="str">
            <v>CC</v>
          </cell>
          <cell r="C213">
            <v>116.17999999999999</v>
          </cell>
        </row>
        <row r="214">
          <cell r="A214" t="str">
            <v>SEMILLAS PARA EMPRADIZAR</v>
          </cell>
          <cell r="B214" t="str">
            <v>KG</v>
          </cell>
          <cell r="C214">
            <v>6970.7999999999993</v>
          </cell>
        </row>
        <row r="215">
          <cell r="A215" t="str">
            <v>SEÑAL (GRUPO 1). TABLERO EN LÁMINA GALVANIZADA DE 75CM*75CM, CALIBRE 16, REFLECTIVO TIPO 1. (INCLUYE POSTE)</v>
          </cell>
          <cell r="B215" t="str">
            <v>UN</v>
          </cell>
          <cell r="C215">
            <v>180311.36</v>
          </cell>
        </row>
        <row r="216">
          <cell r="A216" t="str">
            <v xml:space="preserve">SEÑAL (GRUPO 2). TABLERO EN LÁMINA GALVANIZADO DE 1,2M*0,4M, CALIBRE 16, REFLECTIVO TIPO 1. </v>
          </cell>
          <cell r="B216" t="str">
            <v>UN</v>
          </cell>
          <cell r="C216">
            <v>208775.46</v>
          </cell>
        </row>
        <row r="217">
          <cell r="A217" t="str">
            <v xml:space="preserve">SEÑAL (GRUPO 3 FERROCARRIL) (SP-54). TABLERO EN LÁMINA GALVANIZADO DE 2,4M*0,3M, CALIBRE 16, REFLECTIVO TIPO 1. </v>
          </cell>
          <cell r="B217" t="str">
            <v>UN</v>
          </cell>
          <cell r="C217">
            <v>232360</v>
          </cell>
        </row>
        <row r="218">
          <cell r="A218" t="str">
            <v>SEÑAL (GRUPO 4). TABLERO EN LÁMINA GALVANIZADO DE 60CM*75CM, CALIBRE 16, REFLECTIVO TIPO 1. (DELINEADOR DE CURVA HORIZONTAL)</v>
          </cell>
          <cell r="B218" t="str">
            <v>UN</v>
          </cell>
          <cell r="C218">
            <v>213771.19999999998</v>
          </cell>
        </row>
        <row r="219">
          <cell r="A219" t="str">
            <v>SEÑAL (GRUPO 5). TABLERO EN LÁMINA GALVANIZADO DE 0,90M*1,13M, CALIBRE 16, REFLECTIVO TIPO 1. INCLUYE 2 POSTES</v>
          </cell>
          <cell r="B219" t="str">
            <v>UN</v>
          </cell>
          <cell r="C219">
            <v>395012</v>
          </cell>
        </row>
        <row r="220">
          <cell r="A220" t="str">
            <v>SEPARADOR NEW JERSEY BIDIRECC 1,5X0,6X1,1MT</v>
          </cell>
          <cell r="B220" t="str">
            <v>ML</v>
          </cell>
          <cell r="C220">
            <v>261405</v>
          </cell>
        </row>
        <row r="221">
          <cell r="A221" t="str">
            <v>SEPARADOR NEW JERSEY UNIDIRECC 1,5X0,6X1,1MT</v>
          </cell>
          <cell r="B221" t="str">
            <v>ML</v>
          </cell>
          <cell r="C221">
            <v>206800.4</v>
          </cell>
        </row>
        <row r="222">
          <cell r="A222" t="str">
            <v>SIKADUR 32</v>
          </cell>
          <cell r="B222" t="str">
            <v>KG</v>
          </cell>
          <cell r="C222">
            <v>65060.799999999996</v>
          </cell>
        </row>
        <row r="223">
          <cell r="A223" t="str">
            <v>SOLDADURA 1/8 DE GALON</v>
          </cell>
          <cell r="B223" t="str">
            <v>KG</v>
          </cell>
          <cell r="C223">
            <v>39414.064999999995</v>
          </cell>
        </row>
        <row r="224">
          <cell r="A224" t="str">
            <v>SOLDADURA L-70</v>
          </cell>
          <cell r="B224" t="str">
            <v>KG</v>
          </cell>
          <cell r="C224">
            <v>11037.1</v>
          </cell>
        </row>
        <row r="225">
          <cell r="A225" t="str">
            <v>SUPERPLASTIFICANTE SIKAMENT</v>
          </cell>
          <cell r="B225" t="str">
            <v>GLN</v>
          </cell>
          <cell r="C225">
            <v>52281</v>
          </cell>
        </row>
        <row r="226">
          <cell r="A226" t="str">
            <v>TABLA BURRA 0.30X0.30X0.05</v>
          </cell>
          <cell r="B226" t="str">
            <v>ML</v>
          </cell>
          <cell r="C226">
            <v>6389.9</v>
          </cell>
        </row>
        <row r="227">
          <cell r="A227" t="str">
            <v xml:space="preserve">TABLESTACA DE MADERA ASERRADA (0.25X0.05X3.0) </v>
          </cell>
          <cell r="B227" t="str">
            <v>UN</v>
          </cell>
          <cell r="C227">
            <v>19750.599999999999</v>
          </cell>
        </row>
        <row r="228">
          <cell r="A228" t="str">
            <v>TACHA REFLECTIVA</v>
          </cell>
          <cell r="B228" t="str">
            <v>UN</v>
          </cell>
          <cell r="C228">
            <v>6875.3</v>
          </cell>
        </row>
        <row r="229">
          <cell r="A229" t="str">
            <v xml:space="preserve">TAPON PVC RDE 21 DE 1" </v>
          </cell>
          <cell r="B229" t="str">
            <v>UN</v>
          </cell>
          <cell r="C229">
            <v>938.73439999999994</v>
          </cell>
        </row>
        <row r="230">
          <cell r="A230" t="str">
            <v>TELA VERDE DE CERRAMIENTO (2.10 X 2.50)</v>
          </cell>
          <cell r="B230" t="str">
            <v>M2</v>
          </cell>
          <cell r="C230">
            <v>604.13599999999997</v>
          </cell>
        </row>
        <row r="231">
          <cell r="A231" t="str">
            <v>TENSOR PARA CABLE DE ACERO D= 1``</v>
          </cell>
          <cell r="B231" t="str">
            <v>UN</v>
          </cell>
          <cell r="C231">
            <v>357130.58156000002</v>
          </cell>
        </row>
        <row r="232">
          <cell r="A232" t="str">
            <v>TENSOR PARA CABLE DE ACERO D= 1-1/2``</v>
          </cell>
          <cell r="B232" t="str">
            <v>UN</v>
          </cell>
          <cell r="C232">
            <v>755302.30578399997</v>
          </cell>
        </row>
        <row r="233">
          <cell r="A233" t="str">
            <v>TENSOR PARA CABLE DE ACERO D= 1-1/4``</v>
          </cell>
          <cell r="B233" t="str">
            <v>UN</v>
          </cell>
          <cell r="C233">
            <v>496826.52888799994</v>
          </cell>
        </row>
        <row r="234">
          <cell r="A234" t="str">
            <v>TENSOR PARA CABLE DE ACERO D= 1-1/8``</v>
          </cell>
          <cell r="B234" t="str">
            <v>UN</v>
          </cell>
          <cell r="C234">
            <v>464269.75602799997</v>
          </cell>
        </row>
        <row r="235">
          <cell r="A235" t="str">
            <v>TENSOR PARA CABLE DE ACERO D= 1-3/4``</v>
          </cell>
          <cell r="B235" t="str">
            <v>UN</v>
          </cell>
          <cell r="C235">
            <v>981892.99287199997</v>
          </cell>
        </row>
        <row r="236">
          <cell r="A236" t="str">
            <v>TENSOR PARA CABLE DE ACERO D= 2``</v>
          </cell>
          <cell r="B236" t="str">
            <v>UN</v>
          </cell>
          <cell r="C236">
            <v>2999111.1829999997</v>
          </cell>
        </row>
        <row r="237">
          <cell r="A237" t="str">
            <v>TENSOR PARA CABLE DE ACERO D= 5/8``</v>
          </cell>
          <cell r="B237" t="str">
            <v>UN</v>
          </cell>
          <cell r="C237">
            <v>140484.34480799999</v>
          </cell>
        </row>
        <row r="238">
          <cell r="A238" t="str">
            <v>TENSOR PARA CABLE DE ACERO D=3/4``</v>
          </cell>
          <cell r="B238" t="str">
            <v>UN</v>
          </cell>
          <cell r="C238">
            <v>202045.38496</v>
          </cell>
        </row>
        <row r="239">
          <cell r="A239" t="str">
            <v>TERMINAL DEFENSA METALICA</v>
          </cell>
          <cell r="B239" t="str">
            <v>UN</v>
          </cell>
          <cell r="C239">
            <v>69708</v>
          </cell>
        </row>
        <row r="240">
          <cell r="A240" t="str">
            <v>TIERRA NEGRA ABONADA</v>
          </cell>
          <cell r="B240" t="str">
            <v>M3</v>
          </cell>
          <cell r="C240">
            <v>104562</v>
          </cell>
        </row>
        <row r="241">
          <cell r="A241" t="str">
            <v>TORNILLO DE UNION  DE 12  MM + TUERCA</v>
          </cell>
          <cell r="B241" t="str">
            <v>UN</v>
          </cell>
          <cell r="C241">
            <v>2439.7799999999997</v>
          </cell>
        </row>
        <row r="242">
          <cell r="A242" t="str">
            <v>TORNILLO PARA DEFENSA METALICA</v>
          </cell>
          <cell r="B242" t="str">
            <v>UN</v>
          </cell>
          <cell r="C242">
            <v>2091.2399999999998</v>
          </cell>
        </row>
        <row r="243">
          <cell r="A243" t="str">
            <v>TORÓN DE TENSIONAMIENTO 1/2" O 5/8"</v>
          </cell>
          <cell r="B243" t="str">
            <v>KG</v>
          </cell>
          <cell r="C243">
            <v>5228.0999999999995</v>
          </cell>
        </row>
        <row r="244">
          <cell r="A244" t="str">
            <v>TROMPETAS 12 TORONES TENSIONAMIENTO</v>
          </cell>
          <cell r="B244" t="str">
            <v>KG</v>
          </cell>
          <cell r="C244">
            <v>37177.599999999999</v>
          </cell>
        </row>
        <row r="245">
          <cell r="A245" t="str">
            <v>TUBERIA CORRUGADA DE ACERO GALVANIZADO LAMINA MP68</v>
          </cell>
          <cell r="B245" t="str">
            <v>ML</v>
          </cell>
          <cell r="C245">
            <v>464720</v>
          </cell>
        </row>
        <row r="246">
          <cell r="A246" t="str">
            <v>TUBERIA DE CONCRETO REFORZADO 900 MM</v>
          </cell>
          <cell r="B246" t="str">
            <v>ML</v>
          </cell>
          <cell r="C246">
            <v>330000</v>
          </cell>
        </row>
        <row r="247">
          <cell r="A247" t="str">
            <v>TUBERIA DE CONCRETO SIMPLE 600 MM</v>
          </cell>
          <cell r="B247" t="str">
            <v>ML</v>
          </cell>
          <cell r="C247">
            <v>110371</v>
          </cell>
        </row>
        <row r="248">
          <cell r="A248" t="str">
            <v>TUBERIA GALVANIZADA DE 2"</v>
          </cell>
          <cell r="B248" t="str">
            <v>ML</v>
          </cell>
          <cell r="C248">
            <v>18007.899999999998</v>
          </cell>
        </row>
        <row r="249">
          <cell r="A249" t="str">
            <v>TUBERIA GALVANIZADA DE 3"</v>
          </cell>
          <cell r="B249" t="str">
            <v>ML</v>
          </cell>
          <cell r="C249">
            <v>31368.6</v>
          </cell>
        </row>
        <row r="250">
          <cell r="A250" t="str">
            <v>TUBERIA GALVANIZADA DE 4"</v>
          </cell>
          <cell r="B250" t="str">
            <v>ML</v>
          </cell>
          <cell r="C250">
            <v>45310.2</v>
          </cell>
        </row>
        <row r="251">
          <cell r="A251" t="str">
            <v>TUBERÍA PVC   1" RDE 21  E.L.</v>
          </cell>
          <cell r="B251" t="str">
            <v>ML</v>
          </cell>
          <cell r="C251">
            <v>3717.7599999999998</v>
          </cell>
        </row>
        <row r="252">
          <cell r="A252" t="str">
            <v>TUBERÍA PVC   4" RDE 21 E.L.</v>
          </cell>
          <cell r="B252" t="str">
            <v>ML</v>
          </cell>
          <cell r="C252">
            <v>48853.689999999995</v>
          </cell>
        </row>
        <row r="253">
          <cell r="A253" t="str">
            <v>TUBERÍA PVC  2 1/2" RDE 21  E.L.</v>
          </cell>
          <cell r="B253" t="str">
            <v>ML</v>
          </cell>
          <cell r="C253">
            <v>21432.886399999999</v>
          </cell>
        </row>
        <row r="254">
          <cell r="A254" t="str">
            <v>TUBERIA PVC RIB STEEL NTC 4764 D=36"</v>
          </cell>
          <cell r="B254" t="str">
            <v>ML</v>
          </cell>
          <cell r="C254">
            <v>497598.94</v>
          </cell>
        </row>
        <row r="255">
          <cell r="A255" t="str">
            <v>TUBO METÁLICO AGUA NEGRA D= 2``, C. 0,80</v>
          </cell>
          <cell r="B255" t="str">
            <v>ML</v>
          </cell>
          <cell r="C255">
            <v>9294.4</v>
          </cell>
        </row>
        <row r="256">
          <cell r="A256" t="str">
            <v>TUBO SANITARIO PVC 3"</v>
          </cell>
          <cell r="B256" t="str">
            <v>ML</v>
          </cell>
          <cell r="C256">
            <v>15103.4</v>
          </cell>
        </row>
        <row r="257">
          <cell r="A257" t="str">
            <v>UNION PVC 1"</v>
          </cell>
          <cell r="B257" t="str">
            <v>UN</v>
          </cell>
          <cell r="C257">
            <v>813.26</v>
          </cell>
        </row>
        <row r="258">
          <cell r="A258" t="str">
            <v>UNION PVC 2 1/2"</v>
          </cell>
          <cell r="B258" t="str">
            <v>UN</v>
          </cell>
          <cell r="C258">
            <v>13115.5602</v>
          </cell>
        </row>
        <row r="259">
          <cell r="A259" t="str">
            <v>UNION PVC 4"</v>
          </cell>
          <cell r="B259" t="str">
            <v>UN</v>
          </cell>
          <cell r="C259">
            <v>35318.720000000001</v>
          </cell>
        </row>
        <row r="260">
          <cell r="A260" t="str">
            <v>VARILLA DE 1/4"</v>
          </cell>
          <cell r="B260" t="str">
            <v>KG</v>
          </cell>
          <cell r="C260">
            <v>3020.68</v>
          </cell>
        </row>
        <row r="261">
          <cell r="A261" t="str">
            <v>-</v>
          </cell>
          <cell r="B261" t="str">
            <v>-</v>
          </cell>
          <cell r="C261" t="str">
            <v>-</v>
          </cell>
        </row>
        <row r="262">
          <cell r="A262">
            <v>0</v>
          </cell>
          <cell r="B262">
            <v>0</v>
          </cell>
          <cell r="C262">
            <v>0</v>
          </cell>
        </row>
      </sheetData>
      <sheetData sheetId="4">
        <row r="2">
          <cell r="A2" t="str">
            <v>Descripción</v>
          </cell>
          <cell r="B2" t="str">
            <v>Unidad</v>
          </cell>
          <cell r="C2" t="str">
            <v>Tarifa</v>
          </cell>
        </row>
        <row r="3">
          <cell r="A3" t="str">
            <v>-</v>
          </cell>
          <cell r="B3" t="str">
            <v>-</v>
          </cell>
          <cell r="C3" t="str">
            <v>-</v>
          </cell>
        </row>
        <row r="4">
          <cell r="A4" t="str">
            <v>ASPERSOR MANUAL</v>
          </cell>
          <cell r="B4" t="str">
            <v>HR</v>
          </cell>
          <cell r="C4">
            <v>3253.04</v>
          </cell>
        </row>
        <row r="5">
          <cell r="A5" t="str">
            <v>BOMBA DE CONCRETO</v>
          </cell>
          <cell r="B5" t="str">
            <v>HR</v>
          </cell>
          <cell r="C5">
            <v>139416</v>
          </cell>
        </row>
        <row r="6">
          <cell r="A6" t="str">
            <v>BOMBA DE INYECCIÓN DE LECHADA</v>
          </cell>
          <cell r="B6" t="str">
            <v>HR</v>
          </cell>
          <cell r="C6">
            <v>20912.399999999998</v>
          </cell>
        </row>
        <row r="7">
          <cell r="A7" t="str">
            <v>BOMBA PARA GATO DE TENSIONAMIENTO</v>
          </cell>
          <cell r="B7" t="str">
            <v>HR</v>
          </cell>
          <cell r="C7">
            <v>40663</v>
          </cell>
        </row>
        <row r="8">
          <cell r="A8" t="str">
            <v>BULDOZER D6</v>
          </cell>
          <cell r="B8" t="str">
            <v>HR</v>
          </cell>
          <cell r="C8">
            <v>139416</v>
          </cell>
        </row>
        <row r="9">
          <cell r="A9" t="str">
            <v>BULDOZER D8 (INCLUIDO RIPPER)</v>
          </cell>
          <cell r="B9" t="str">
            <v>HR</v>
          </cell>
          <cell r="C9">
            <v>145225</v>
          </cell>
        </row>
        <row r="10">
          <cell r="A10" t="str">
            <v>CALENTADOR A GAS</v>
          </cell>
          <cell r="B10" t="str">
            <v>HR</v>
          </cell>
          <cell r="C10">
            <v>60413.599999999999</v>
          </cell>
        </row>
        <row r="11">
          <cell r="A11" t="str">
            <v>CAMIÓN DE SLURRY</v>
          </cell>
          <cell r="B11" t="str">
            <v>HR</v>
          </cell>
          <cell r="C11">
            <v>116180</v>
          </cell>
        </row>
        <row r="12">
          <cell r="A12" t="str">
            <v>CAMIONETA D-300</v>
          </cell>
          <cell r="B12" t="str">
            <v>HR</v>
          </cell>
          <cell r="C12">
            <v>44148.4</v>
          </cell>
        </row>
        <row r="13">
          <cell r="A13" t="str">
            <v>CARGADOR</v>
          </cell>
          <cell r="B13" t="str">
            <v>HR</v>
          </cell>
          <cell r="C13">
            <v>92944</v>
          </cell>
        </row>
        <row r="14">
          <cell r="A14" t="str">
            <v>CARGADOR 930</v>
          </cell>
          <cell r="B14" t="str">
            <v>HR</v>
          </cell>
          <cell r="C14">
            <v>151034</v>
          </cell>
        </row>
        <row r="15">
          <cell r="A15" t="str">
            <v>CARROTANQUE AGUA</v>
          </cell>
          <cell r="B15" t="str">
            <v>HR</v>
          </cell>
          <cell r="C15">
            <v>58090</v>
          </cell>
        </row>
        <row r="16">
          <cell r="A16" t="str">
            <v>CARROTANQUE IRRIGADOR DE ASFALTO</v>
          </cell>
          <cell r="B16" t="str">
            <v>HR</v>
          </cell>
          <cell r="C16">
            <v>87135</v>
          </cell>
        </row>
        <row r="17">
          <cell r="A17" t="str">
            <v>CILINDRO NEUMÁTICO</v>
          </cell>
          <cell r="B17" t="str">
            <v>HR</v>
          </cell>
          <cell r="C17">
            <v>69708</v>
          </cell>
        </row>
        <row r="18">
          <cell r="A18" t="str">
            <v>COMPACTADOR BENITIN</v>
          </cell>
          <cell r="B18" t="str">
            <v>HR</v>
          </cell>
          <cell r="C18">
            <v>18588.8</v>
          </cell>
        </row>
        <row r="19">
          <cell r="A19" t="str">
            <v>COMPACTADOR DE LLANTA</v>
          </cell>
          <cell r="B19" t="str">
            <v>HR</v>
          </cell>
          <cell r="C19">
            <v>69708</v>
          </cell>
        </row>
        <row r="20">
          <cell r="A20" t="str">
            <v>COMPACTADOR MANUAL (RANA)</v>
          </cell>
          <cell r="B20" t="str">
            <v>HR</v>
          </cell>
          <cell r="C20">
            <v>9294.4</v>
          </cell>
        </row>
        <row r="21">
          <cell r="A21" t="str">
            <v>COMPACTADOR MANUAL DE RODILLO</v>
          </cell>
          <cell r="B21" t="str">
            <v>HR</v>
          </cell>
          <cell r="C21">
            <v>9294.4</v>
          </cell>
        </row>
        <row r="22">
          <cell r="A22" t="str">
            <v>COMPACTADOR NEUMATICO</v>
          </cell>
          <cell r="B22" t="str">
            <v>HR</v>
          </cell>
          <cell r="C22">
            <v>92944</v>
          </cell>
        </row>
        <row r="23">
          <cell r="A23" t="str">
            <v>COMPACTADOR VIBRATORIO TIPO DD-20</v>
          </cell>
          <cell r="B23" t="str">
            <v>HR</v>
          </cell>
          <cell r="C23">
            <v>130121.59999999999</v>
          </cell>
        </row>
        <row r="24">
          <cell r="A24" t="str">
            <v>COMPRESOR</v>
          </cell>
          <cell r="B24" t="str">
            <v>HR</v>
          </cell>
          <cell r="C24">
            <v>46472</v>
          </cell>
        </row>
        <row r="25">
          <cell r="A25" t="str">
            <v>COMPRESOR (BARRIDO Y SOPLADO)</v>
          </cell>
          <cell r="B25" t="str">
            <v>HR</v>
          </cell>
          <cell r="C25">
            <v>46472</v>
          </cell>
        </row>
        <row r="26">
          <cell r="A26" t="str">
            <v>COMPRESOR 125 PIES 3 CON MARTILLO</v>
          </cell>
          <cell r="B26" t="str">
            <v>HR</v>
          </cell>
          <cell r="C26">
            <v>63899</v>
          </cell>
        </row>
        <row r="27">
          <cell r="A27" t="str">
            <v>COMPRESOR 250 PIES 3 CON MARTILLO</v>
          </cell>
          <cell r="B27" t="str">
            <v>HR</v>
          </cell>
          <cell r="C27">
            <v>69708</v>
          </cell>
        </row>
        <row r="28">
          <cell r="A28" t="str">
            <v>CORTADORA DE PAVIMENTO</v>
          </cell>
          <cell r="B28" t="str">
            <v>HR</v>
          </cell>
          <cell r="C28">
            <v>9294.4</v>
          </cell>
        </row>
        <row r="29">
          <cell r="A29" t="str">
            <v>DIFERENCIAL DE 3 TON</v>
          </cell>
          <cell r="B29" t="str">
            <v>HR</v>
          </cell>
          <cell r="C29">
            <v>1858.8799999999999</v>
          </cell>
        </row>
        <row r="30">
          <cell r="A30" t="str">
            <v>EQUIPO APLICADOR PARA BANDAS</v>
          </cell>
          <cell r="B30" t="str">
            <v>HR</v>
          </cell>
          <cell r="C30">
            <v>29045</v>
          </cell>
        </row>
        <row r="31">
          <cell r="A31" t="str">
            <v>EQUIPO DE CONTROL (BANDAS SONORAS REDUCE VELOCIDAD) (TERMOHIGOMETROS, TERMÓMETROS, GALGAS, ETC)</v>
          </cell>
          <cell r="B31" t="str">
            <v>HR</v>
          </cell>
          <cell r="C31">
            <v>1510.34</v>
          </cell>
        </row>
        <row r="32">
          <cell r="A32" t="str">
            <v>EQUIPO DE OXICORTE</v>
          </cell>
          <cell r="B32" t="str">
            <v>HR</v>
          </cell>
          <cell r="C32">
            <v>17427</v>
          </cell>
        </row>
        <row r="33">
          <cell r="A33" t="str">
            <v>EQUIPO DE PERFORACIÓN (TRACKDRILL)</v>
          </cell>
          <cell r="B33" t="str">
            <v>HR</v>
          </cell>
          <cell r="C33">
            <v>139416</v>
          </cell>
        </row>
        <row r="34">
          <cell r="A34" t="str">
            <v>EQUIPO DE RADIOGRAFIA</v>
          </cell>
          <cell r="B34" t="str">
            <v>HR</v>
          </cell>
          <cell r="C34">
            <v>17427</v>
          </cell>
        </row>
        <row r="35">
          <cell r="A35" t="str">
            <v>EQUIPO DE SAND BLASTING</v>
          </cell>
          <cell r="B35" t="str">
            <v>HR</v>
          </cell>
          <cell r="C35">
            <v>55766.399999999994</v>
          </cell>
        </row>
        <row r="36">
          <cell r="A36" t="str">
            <v>EQUIPO DE SOLDADURA</v>
          </cell>
          <cell r="B36" t="str">
            <v>HR</v>
          </cell>
          <cell r="C36">
            <v>17427</v>
          </cell>
        </row>
        <row r="37">
          <cell r="A37" t="str">
            <v>EQUIPO DE SOLDADURA 250 AMP</v>
          </cell>
          <cell r="B37" t="str">
            <v>HR</v>
          </cell>
          <cell r="C37">
            <v>26721.399999999998</v>
          </cell>
        </row>
        <row r="38">
          <cell r="A38" t="str">
            <v>EQUIPO DE TOPOGRAFÍA (ESTACION,NIVEL Y ELEMENTOS)</v>
          </cell>
          <cell r="B38" t="str">
            <v>HR</v>
          </cell>
          <cell r="C38">
            <v>25559.599999999999</v>
          </cell>
        </row>
        <row r="39">
          <cell r="A39" t="str">
            <v>ESPARCIDOR DE GRAVILLA</v>
          </cell>
          <cell r="B39" t="str">
            <v>HR</v>
          </cell>
          <cell r="C39">
            <v>104562</v>
          </cell>
        </row>
        <row r="40">
          <cell r="A40" t="str">
            <v>FORMALETA MET. SARDINEL (ML)</v>
          </cell>
          <cell r="B40" t="str">
            <v>DIA</v>
          </cell>
          <cell r="C40">
            <v>348.53999999999996</v>
          </cell>
        </row>
        <row r="41">
          <cell r="A41" t="str">
            <v>FORMALETA METÁLICA (CONCRETO HIDRAULICO)</v>
          </cell>
          <cell r="B41" t="str">
            <v>HR</v>
          </cell>
          <cell r="C41">
            <v>6970.7999999999993</v>
          </cell>
        </row>
        <row r="42">
          <cell r="A42" t="str">
            <v>FORMALETA PARA CAMISA DE PILOTE</v>
          </cell>
          <cell r="B42" t="str">
            <v>HR</v>
          </cell>
          <cell r="C42">
            <v>17427</v>
          </cell>
        </row>
        <row r="43">
          <cell r="A43" t="str">
            <v>FRESADORA DE PAVIMENTO</v>
          </cell>
          <cell r="B43" t="str">
            <v>HR</v>
          </cell>
          <cell r="C43">
            <v>139416</v>
          </cell>
        </row>
        <row r="44">
          <cell r="A44" t="str">
            <v>FRESADORA Y RECICLADORA DE PAVIMENTO</v>
          </cell>
          <cell r="B44" t="str">
            <v>HR</v>
          </cell>
          <cell r="C44">
            <v>336922</v>
          </cell>
        </row>
        <row r="45">
          <cell r="A45" t="str">
            <v>FUNDIDORA</v>
          </cell>
          <cell r="B45" t="str">
            <v>HR</v>
          </cell>
          <cell r="C45">
            <v>226551</v>
          </cell>
        </row>
        <row r="46">
          <cell r="A46" t="str">
            <v>GATO PARA TENSIONAMIENTO</v>
          </cell>
          <cell r="B46" t="str">
            <v>HR</v>
          </cell>
          <cell r="C46">
            <v>139416</v>
          </cell>
        </row>
        <row r="47">
          <cell r="A47" t="str">
            <v>GRUA 10 TON</v>
          </cell>
          <cell r="B47" t="str">
            <v>HR</v>
          </cell>
          <cell r="C47">
            <v>162652</v>
          </cell>
        </row>
        <row r="48">
          <cell r="A48" t="str">
            <v>GUADAÑADORA</v>
          </cell>
          <cell r="B48" t="str">
            <v>HR</v>
          </cell>
          <cell r="C48">
            <v>5809</v>
          </cell>
        </row>
        <row r="49">
          <cell r="A49" t="str">
            <v>HERRAMIENTA MENOR (10%)</v>
          </cell>
          <cell r="B49" t="str">
            <v>%</v>
          </cell>
          <cell r="C49">
            <v>1</v>
          </cell>
        </row>
        <row r="50">
          <cell r="A50" t="str">
            <v>HERRAMIENTA MENOR (2%)</v>
          </cell>
          <cell r="B50" t="str">
            <v>%</v>
          </cell>
          <cell r="C50">
            <v>1</v>
          </cell>
        </row>
        <row r="51">
          <cell r="A51" t="str">
            <v>HERRAMIENTA MENOR (5%)</v>
          </cell>
          <cell r="B51" t="str">
            <v>%</v>
          </cell>
          <cell r="C51">
            <v>1</v>
          </cell>
        </row>
        <row r="52">
          <cell r="A52" t="str">
            <v>MAQUINA APLICADORA DE PINTURA</v>
          </cell>
          <cell r="B52" t="str">
            <v>DIA</v>
          </cell>
          <cell r="C52">
            <v>17427</v>
          </cell>
        </row>
        <row r="53">
          <cell r="A53" t="str">
            <v>MAQUINA TÉRMICA PEGATACHAS</v>
          </cell>
          <cell r="B53" t="str">
            <v>HR</v>
          </cell>
          <cell r="C53">
            <v>6970.7999999999993</v>
          </cell>
        </row>
        <row r="54">
          <cell r="A54" t="str">
            <v>MOTOBOMBA 3 PULGADAS</v>
          </cell>
          <cell r="B54" t="str">
            <v>HR</v>
          </cell>
          <cell r="C54">
            <v>6970.7999999999993</v>
          </cell>
        </row>
        <row r="55">
          <cell r="A55" t="str">
            <v>MOTOBOMBA 4 PULGADAS</v>
          </cell>
          <cell r="B55" t="str">
            <v>HR</v>
          </cell>
          <cell r="C55">
            <v>11618</v>
          </cell>
        </row>
        <row r="56">
          <cell r="A56" t="str">
            <v>MOTOBOMBA 6" DIAMETRO DE BOMBEO DE 2M³/SEG.</v>
          </cell>
          <cell r="B56" t="str">
            <v>HR</v>
          </cell>
          <cell r="C56">
            <v>13941.599999999999</v>
          </cell>
        </row>
        <row r="57">
          <cell r="A57" t="str">
            <v>MOTONIVELADORA CAT-12-F</v>
          </cell>
          <cell r="B57" t="str">
            <v>HR</v>
          </cell>
          <cell r="C57">
            <v>151034</v>
          </cell>
        </row>
        <row r="58">
          <cell r="A58" t="str">
            <v>MOTOSIERRA</v>
          </cell>
          <cell r="B58" t="str">
            <v>HR</v>
          </cell>
          <cell r="C58">
            <v>5809</v>
          </cell>
        </row>
        <row r="59">
          <cell r="A59" t="str">
            <v>PILOTEADORA</v>
          </cell>
          <cell r="B59" t="str">
            <v>HR</v>
          </cell>
          <cell r="C59">
            <v>139416</v>
          </cell>
        </row>
        <row r="60">
          <cell r="A60" t="str">
            <v>PLANTA DE MEZCLA Y SECADO</v>
          </cell>
          <cell r="B60" t="str">
            <v>HR</v>
          </cell>
          <cell r="C60">
            <v>226551</v>
          </cell>
        </row>
        <row r="61">
          <cell r="A61" t="str">
            <v>PLANTA ELECTRICA</v>
          </cell>
          <cell r="B61" t="str">
            <v>HR</v>
          </cell>
          <cell r="C61">
            <v>58090</v>
          </cell>
        </row>
        <row r="62">
          <cell r="A62" t="str">
            <v>PLAQUETA VIBRATORIA</v>
          </cell>
          <cell r="B62" t="str">
            <v>HR</v>
          </cell>
          <cell r="C62">
            <v>52281</v>
          </cell>
        </row>
        <row r="63">
          <cell r="A63" t="str">
            <v>PLUMA CAPACIDAD 100 KG</v>
          </cell>
          <cell r="B63" t="str">
            <v>HR</v>
          </cell>
          <cell r="C63">
            <v>9294.4</v>
          </cell>
        </row>
        <row r="64">
          <cell r="A64" t="str">
            <v>PUENTE GRUA</v>
          </cell>
          <cell r="B64" t="str">
            <v>HR</v>
          </cell>
          <cell r="C64">
            <v>9875.2999999999993</v>
          </cell>
        </row>
        <row r="65">
          <cell r="A65" t="str">
            <v>QUEMADOR A GAS</v>
          </cell>
          <cell r="B65" t="str">
            <v>DIA</v>
          </cell>
          <cell r="C65">
            <v>20912.399999999998</v>
          </cell>
        </row>
        <row r="66">
          <cell r="A66" t="str">
            <v xml:space="preserve">REGLA VIBRATORIA </v>
          </cell>
          <cell r="B66" t="str">
            <v>HR</v>
          </cell>
          <cell r="C66">
            <v>7551.7</v>
          </cell>
        </row>
        <row r="67">
          <cell r="A67" t="str">
            <v xml:space="preserve">RETROCARGADOR CAT 510 </v>
          </cell>
          <cell r="B67" t="str">
            <v>HR</v>
          </cell>
          <cell r="C67">
            <v>104562</v>
          </cell>
        </row>
        <row r="68">
          <cell r="A68" t="str">
            <v>RETROEXCAVADORA (PAJARITA)</v>
          </cell>
          <cell r="B68" t="str">
            <v>HR</v>
          </cell>
          <cell r="C68">
            <v>92944</v>
          </cell>
        </row>
        <row r="69">
          <cell r="A69" t="str">
            <v>RETROEXCAVADORA 320</v>
          </cell>
          <cell r="B69" t="str">
            <v>HR</v>
          </cell>
          <cell r="C69">
            <v>139416</v>
          </cell>
        </row>
        <row r="70">
          <cell r="A70" t="str">
            <v>RETROEXCAVADORA DE ORUGA</v>
          </cell>
          <cell r="B70" t="str">
            <v>HR</v>
          </cell>
          <cell r="C70">
            <v>139416</v>
          </cell>
        </row>
        <row r="71">
          <cell r="A71" t="str">
            <v>RETROEXCAVADORA E-200 CON MARTILLO NEUMATICO</v>
          </cell>
          <cell r="B71" t="str">
            <v>HR</v>
          </cell>
          <cell r="C71">
            <v>139416</v>
          </cell>
        </row>
        <row r="72">
          <cell r="A72" t="str">
            <v>RETROEXCAVADORA SOBRE LLANTAS</v>
          </cell>
          <cell r="B72" t="str">
            <v>HR</v>
          </cell>
          <cell r="C72">
            <v>104562</v>
          </cell>
        </row>
        <row r="73">
          <cell r="A73" t="str">
            <v>TERMINADORA DE ASFALTO</v>
          </cell>
          <cell r="B73" t="str">
            <v>HR</v>
          </cell>
          <cell r="C73">
            <v>127798</v>
          </cell>
        </row>
        <row r="74">
          <cell r="A74" t="str">
            <v>VEHICULO DELINEADOR</v>
          </cell>
          <cell r="B74" t="str">
            <v>HR</v>
          </cell>
          <cell r="C74">
            <v>110371</v>
          </cell>
        </row>
        <row r="75">
          <cell r="A75" t="str">
            <v>VIBRADOR A GASOLINA</v>
          </cell>
          <cell r="B75" t="str">
            <v>HR</v>
          </cell>
          <cell r="C75">
            <v>5809</v>
          </cell>
        </row>
        <row r="76">
          <cell r="A76" t="str">
            <v>VIBROCOMPATADOR DYNAPAC (10 TON)</v>
          </cell>
          <cell r="B76" t="str">
            <v>HR</v>
          </cell>
          <cell r="C76">
            <v>75517</v>
          </cell>
        </row>
        <row r="77">
          <cell r="A77" t="str">
            <v>VIBROCOMPATADOR DYNAPAC C15</v>
          </cell>
          <cell r="B77" t="str">
            <v>HR</v>
          </cell>
          <cell r="C77">
            <v>81326</v>
          </cell>
        </row>
        <row r="78">
          <cell r="A78" t="str">
            <v>VOLQUETA</v>
          </cell>
          <cell r="B78" t="str">
            <v>HR</v>
          </cell>
          <cell r="C78">
            <v>58090</v>
          </cell>
        </row>
        <row r="79">
          <cell r="A79" t="str">
            <v>-</v>
          </cell>
          <cell r="B79" t="str">
            <v>-</v>
          </cell>
          <cell r="C79" t="str">
            <v>-</v>
          </cell>
        </row>
      </sheetData>
      <sheetData sheetId="5">
        <row r="2">
          <cell r="C2">
            <v>1.85</v>
          </cell>
        </row>
        <row r="4">
          <cell r="A4" t="str">
            <v>-</v>
          </cell>
          <cell r="B4" t="str">
            <v>-</v>
          </cell>
          <cell r="C4" t="str">
            <v>-</v>
          </cell>
        </row>
        <row r="5">
          <cell r="A5" t="str">
            <v>ARMADOR</v>
          </cell>
          <cell r="B5" t="str">
            <v>DIA</v>
          </cell>
          <cell r="C5">
            <v>29045</v>
          </cell>
        </row>
        <row r="6">
          <cell r="A6" t="str">
            <v>AYUDANTE DE PINTURA</v>
          </cell>
          <cell r="B6" t="str">
            <v>DIA</v>
          </cell>
          <cell r="C6">
            <v>29045</v>
          </cell>
        </row>
        <row r="7">
          <cell r="A7" t="str">
            <v>CADENERO</v>
          </cell>
          <cell r="B7" t="str">
            <v>DIA</v>
          </cell>
          <cell r="C7">
            <v>46472</v>
          </cell>
        </row>
        <row r="8">
          <cell r="A8" t="str">
            <v>CALCULISTA</v>
          </cell>
          <cell r="B8" t="str">
            <v>DIA</v>
          </cell>
          <cell r="C8">
            <v>139416</v>
          </cell>
        </row>
        <row r="9">
          <cell r="A9" t="str">
            <v>CORTADOR</v>
          </cell>
          <cell r="B9" t="str">
            <v>DIA</v>
          </cell>
          <cell r="C9">
            <v>40663</v>
          </cell>
        </row>
        <row r="10">
          <cell r="A10" t="str">
            <v>MACHINERO</v>
          </cell>
          <cell r="B10" t="str">
            <v>DIA</v>
          </cell>
          <cell r="C10">
            <v>58090</v>
          </cell>
        </row>
        <row r="11">
          <cell r="A11" t="str">
            <v>AYUDANTE</v>
          </cell>
          <cell r="B11" t="str">
            <v>DIA</v>
          </cell>
          <cell r="C11">
            <v>29045</v>
          </cell>
        </row>
        <row r="12">
          <cell r="A12" t="str">
            <v>OFICIAL</v>
          </cell>
          <cell r="B12" t="str">
            <v>DIA</v>
          </cell>
          <cell r="C12">
            <v>40663</v>
          </cell>
        </row>
        <row r="13">
          <cell r="A13" t="str">
            <v>PALETEROS</v>
          </cell>
          <cell r="B13" t="str">
            <v>DIA</v>
          </cell>
          <cell r="C13">
            <v>29045</v>
          </cell>
        </row>
        <row r="14">
          <cell r="A14" t="str">
            <v>PINTOR</v>
          </cell>
          <cell r="B14" t="str">
            <v>DIA</v>
          </cell>
          <cell r="C14">
            <v>40663</v>
          </cell>
        </row>
        <row r="15">
          <cell r="A15" t="str">
            <v>RASTRILLEROS</v>
          </cell>
          <cell r="B15" t="str">
            <v>DIA</v>
          </cell>
          <cell r="C15">
            <v>25559.599999999999</v>
          </cell>
        </row>
        <row r="16">
          <cell r="A16" t="str">
            <v>SAND BLASTERO</v>
          </cell>
          <cell r="B16" t="str">
            <v>DIA</v>
          </cell>
          <cell r="C16">
            <v>40663</v>
          </cell>
        </row>
        <row r="17">
          <cell r="A17" t="str">
            <v>SOLDADOR</v>
          </cell>
          <cell r="B17" t="str">
            <v>DIA</v>
          </cell>
          <cell r="C17">
            <v>40663</v>
          </cell>
        </row>
        <row r="18">
          <cell r="A18" t="str">
            <v>SOLDADOR II</v>
          </cell>
          <cell r="B18" t="str">
            <v>DIA</v>
          </cell>
          <cell r="C18">
            <v>46472</v>
          </cell>
        </row>
        <row r="19">
          <cell r="A19" t="str">
            <v>TOPOGRAFO</v>
          </cell>
          <cell r="B19" t="str">
            <v>DIA</v>
          </cell>
          <cell r="C19">
            <v>69708</v>
          </cell>
        </row>
        <row r="20">
          <cell r="A20" t="str">
            <v>TROCHERO</v>
          </cell>
          <cell r="B20" t="str">
            <v>DIA</v>
          </cell>
          <cell r="C20">
            <v>25559.599999999999</v>
          </cell>
        </row>
        <row r="21">
          <cell r="A21" t="str">
            <v>-</v>
          </cell>
          <cell r="B21" t="str">
            <v>-</v>
          </cell>
          <cell r="C21" t="str">
            <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que 1 Alta"/>
      <sheetName val="Resumen BLOQUE 1"/>
      <sheetName val="M_Arq"/>
      <sheetName val="AIU"/>
      <sheetName val="Pres_Com"/>
      <sheetName val="1_Preliminares"/>
      <sheetName val="2_3_Cimentación_Est.Met"/>
      <sheetName val="4_Mampost"/>
      <sheetName val="5_Pisos"/>
      <sheetName val="6_Hidro"/>
      <sheetName val="6_Hidro (2)"/>
      <sheetName val="7_Enchapes"/>
      <sheetName val="8_Aparato"/>
      <sheetName val="9_Cubierta"/>
      <sheetName val="10_CMetalica"/>
      <sheetName val="11_Pintura_13"/>
      <sheetName val="12_Elect_GA"/>
      <sheetName val="14_Tanque almac"/>
      <sheetName val="Apu basicos"/>
      <sheetName val="Insumos"/>
      <sheetName val="Equipo_Trans "/>
      <sheetName val="M.Obra"/>
      <sheetName val="LISTA DE UNITARIOS"/>
    </sheetNames>
    <sheetDataSet>
      <sheetData sheetId="0"/>
      <sheetData sheetId="1">
        <row r="19">
          <cell r="C19">
            <v>100.28</v>
          </cell>
        </row>
      </sheetData>
      <sheetData sheetId="2"/>
      <sheetData sheetId="3"/>
      <sheetData sheetId="4">
        <row r="7">
          <cell r="A7" t="str">
            <v>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a  aaInformación GRUPO 4\A MIn"/>
      <sheetName val="Hoja1"/>
      <sheetName val="AMC"/>
      <sheetName val="Basico"/>
      <sheetName val="Iva"/>
      <sheetName val="Total"/>
      <sheetName val="amc_acta"/>
      <sheetName val="amc_bas"/>
      <sheetName val="amc_iva"/>
      <sheetName val="amc_total"/>
      <sheetName val="amc_anticip"/>
      <sheetName val="aCCIDENTES%20DE%201995%20-%2019"/>
      <sheetName val="#¡REF"/>
      <sheetName val="aCCIDENTES DE 1995 - 1996.xls"/>
    </sheetNames>
    <definedNames>
      <definedName name="absc"/>
    </definedNames>
    <sheetDataSet>
      <sheetData sheetId="0" refreshError="1"/>
      <sheetData sheetId="1" refreshError="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CCIDENTES%20DE%201995%20-%2019"/>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TA DE MODIFICACION  (2)"/>
      <sheetName val="CONT_ADI"/>
      <sheetName val="#¡REF"/>
    </sheetNames>
    <definedNames>
      <definedName name="absc"/>
    </defined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s>
    <sheetDataSet>
      <sheetData sheetId="0"/>
      <sheetData sheetId="1"/>
      <sheetData sheetId="2"/>
      <sheetData sheetId="3"/>
      <sheetData sheetId="4"/>
      <sheetData sheetId="5"/>
      <sheetData sheetId="6"/>
      <sheetData sheetId="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SEM-INT"/>
      <sheetName val="inf sem 28"/>
      <sheetName val="curva CEC"/>
      <sheetName val="curva CTT "/>
      <sheetName val="CURVA S CINGAF"/>
      <sheetName val="TEL"/>
      <sheetName val="ING 732"/>
      <sheetName val="ING 737"/>
      <sheetName val="ING 733"/>
      <sheetName val="datos base"/>
      <sheetName val="HSE CEC"/>
      <sheetName val="Anexo CEC"/>
      <sheetName val="HSE CTT"/>
      <sheetName val="Anexo CTT"/>
      <sheetName val="HSE Ingaf"/>
      <sheetName val="Anexo Inga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Presupuesto"/>
      <sheetName val="1.1 "/>
      <sheetName val="1.2 "/>
      <sheetName val="1.3"/>
      <sheetName val="1.4"/>
      <sheetName val="1.5"/>
      <sheetName val="1.6"/>
      <sheetName val="2.1"/>
      <sheetName val="2.2"/>
      <sheetName val="2.3"/>
      <sheetName val="2.4"/>
      <sheetName val="2.5"/>
      <sheetName val="3.1.1"/>
      <sheetName val="3.1.2"/>
      <sheetName val="3.2.1"/>
      <sheetName val="3.2.2"/>
      <sheetName val="3.2.3"/>
      <sheetName val="3.2.4"/>
      <sheetName val="3.2.5"/>
      <sheetName val="3.2.6"/>
      <sheetName val="3.2.7"/>
      <sheetName val="3.2.8"/>
      <sheetName val="3.2.9"/>
      <sheetName val="3.2.10"/>
      <sheetName val="3.2.11"/>
      <sheetName val="3.3.1"/>
      <sheetName val="3.3.2"/>
      <sheetName val="4.1"/>
      <sheetName val="4.2"/>
      <sheetName val="4.3"/>
      <sheetName val="5.1"/>
      <sheetName val="5.2"/>
      <sheetName val="5.3"/>
      <sheetName val="6.1"/>
      <sheetName val="6.2"/>
      <sheetName val="6.3"/>
      <sheetName val="6.4"/>
      <sheetName val="6.5"/>
      <sheetName val="6.6"/>
      <sheetName val="6.7"/>
      <sheetName val="6.8"/>
      <sheetName val="8.1"/>
      <sheetName val="8.2"/>
      <sheetName val="8.5"/>
      <sheetName val="9.1"/>
      <sheetName val="9.2"/>
      <sheetName val="9.3"/>
      <sheetName val="9.4"/>
      <sheetName val="9.5"/>
      <sheetName val="10.3"/>
      <sheetName val="10.4"/>
      <sheetName val="10.5"/>
      <sheetName val="13.1"/>
      <sheetName val="13.2"/>
      <sheetName val="14.1"/>
      <sheetName val="14.2"/>
      <sheetName val="14.3"/>
      <sheetName val="15.1"/>
      <sheetName val="15.2"/>
      <sheetName val="16.1"/>
      <sheetName val="16.2"/>
      <sheetName val="16.3"/>
      <sheetName val="16.4"/>
      <sheetName val="16.5"/>
      <sheetName val="19.1"/>
      <sheetName val="19.2"/>
      <sheetName val="4.9"/>
      <sheetName val="2.500"/>
      <sheetName val="1.700"/>
      <sheetName val="2.300"/>
      <sheetName val="Sis. Hidraulico"/>
      <sheetName val="Inv. Mamposteria"/>
      <sheetName val="Comparativos"/>
      <sheetName val="Loc y Repla"/>
      <sheetName val="Exc Manual"/>
      <sheetName val="Concreto Limpieza"/>
      <sheetName val="Concreto 3000"/>
      <sheetName val="Acero B-1"/>
      <sheetName val="Acero B-2"/>
      <sheetName val="Acero B-3"/>
      <sheetName val="Acero escalera"/>
      <sheetName val="Acero x Varilla"/>
      <sheetName val="Pisos"/>
      <sheetName val="Est Metal"/>
      <sheetName val="Cubierta"/>
      <sheetName val="Cabina baño"/>
    </sheetNames>
    <sheetDataSet>
      <sheetData sheetId="0">
        <row r="2">
          <cell r="A2">
            <v>0</v>
          </cell>
          <cell r="B2" t="str">
            <v>Materiales</v>
          </cell>
          <cell r="C2">
            <v>0</v>
          </cell>
          <cell r="D2">
            <v>0</v>
          </cell>
        </row>
        <row r="3">
          <cell r="A3" t="str">
            <v>M0</v>
          </cell>
          <cell r="B3">
            <v>0</v>
          </cell>
          <cell r="C3">
            <v>0</v>
          </cell>
          <cell r="D3">
            <v>0</v>
          </cell>
          <cell r="F3" t="str">
            <v>Valor Total</v>
          </cell>
          <cell r="G3" t="str">
            <v>Cant</v>
          </cell>
        </row>
        <row r="4">
          <cell r="A4" t="str">
            <v>m4</v>
          </cell>
          <cell r="B4" t="str">
            <v>Valla Publicitaria</v>
          </cell>
          <cell r="C4" t="str">
            <v>GLB</v>
          </cell>
          <cell r="D4">
            <v>4500000</v>
          </cell>
          <cell r="F4">
            <v>0</v>
          </cell>
        </row>
        <row r="5">
          <cell r="A5" t="str">
            <v>m5</v>
          </cell>
          <cell r="B5" t="str">
            <v>Tela Verde - Para cerramiento</v>
          </cell>
          <cell r="C5" t="str">
            <v>ml</v>
          </cell>
          <cell r="D5">
            <v>2398</v>
          </cell>
          <cell r="F5">
            <v>119900</v>
          </cell>
          <cell r="G5">
            <v>50</v>
          </cell>
        </row>
        <row r="6">
          <cell r="A6" t="str">
            <v>m6</v>
          </cell>
          <cell r="B6" t="str">
            <v>Cerco 5 x 10 x 3.0 m</v>
          </cell>
          <cell r="C6">
            <v>0</v>
          </cell>
          <cell r="D6">
            <v>4000</v>
          </cell>
          <cell r="F6">
            <v>0</v>
          </cell>
        </row>
        <row r="7">
          <cell r="A7" t="str">
            <v>m7</v>
          </cell>
          <cell r="B7" t="str">
            <v>Puntilla 2"</v>
          </cell>
          <cell r="C7">
            <v>0</v>
          </cell>
          <cell r="D7">
            <v>3500</v>
          </cell>
          <cell r="F7">
            <v>0</v>
          </cell>
        </row>
        <row r="8">
          <cell r="A8" t="str">
            <v>m8</v>
          </cell>
          <cell r="B8" t="str">
            <v>Campamento - 48 M2</v>
          </cell>
          <cell r="C8" t="str">
            <v>GLB</v>
          </cell>
          <cell r="D8">
            <v>11000000</v>
          </cell>
          <cell r="F8">
            <v>0</v>
          </cell>
        </row>
        <row r="9">
          <cell r="A9" t="str">
            <v>m9</v>
          </cell>
          <cell r="B9" t="str">
            <v>Red de Agua Provisonal</v>
          </cell>
          <cell r="C9" t="str">
            <v>GLB</v>
          </cell>
          <cell r="D9">
            <v>394000</v>
          </cell>
          <cell r="F9">
            <v>0</v>
          </cell>
        </row>
        <row r="10">
          <cell r="A10" t="str">
            <v>m10</v>
          </cell>
          <cell r="B10" t="str">
            <v>Red electrica provisional con 2 puntos</v>
          </cell>
          <cell r="C10" t="str">
            <v>GLB</v>
          </cell>
          <cell r="D10">
            <v>2220000</v>
          </cell>
          <cell r="F10">
            <v>0</v>
          </cell>
        </row>
        <row r="11">
          <cell r="A11" t="str">
            <v>m11</v>
          </cell>
          <cell r="B11" t="str">
            <v>Polin 5 x 5 x 3.0 m</v>
          </cell>
          <cell r="C11">
            <v>0</v>
          </cell>
          <cell r="D11">
            <v>3000</v>
          </cell>
          <cell r="F11">
            <v>0</v>
          </cell>
        </row>
        <row r="12">
          <cell r="A12" t="str">
            <v>m12</v>
          </cell>
          <cell r="B12" t="str">
            <v>Cordel o madeja</v>
          </cell>
          <cell r="C12">
            <v>0</v>
          </cell>
          <cell r="D12">
            <v>42.5</v>
          </cell>
          <cell r="F12">
            <v>8500</v>
          </cell>
          <cell r="G12">
            <v>200</v>
          </cell>
        </row>
        <row r="13">
          <cell r="A13" t="str">
            <v>m13</v>
          </cell>
          <cell r="B13" t="str">
            <v xml:space="preserve">Armado estructura para acero y bodega cemento </v>
          </cell>
          <cell r="C13">
            <v>0</v>
          </cell>
          <cell r="D13">
            <v>7807500</v>
          </cell>
          <cell r="F13">
            <v>0</v>
          </cell>
        </row>
        <row r="14">
          <cell r="A14" t="str">
            <v>m14</v>
          </cell>
          <cell r="B14" t="str">
            <v>Grava 3/4</v>
          </cell>
          <cell r="C14">
            <v>0</v>
          </cell>
          <cell r="D14">
            <v>57000</v>
          </cell>
          <cell r="F14">
            <v>0</v>
          </cell>
        </row>
        <row r="15">
          <cell r="A15" t="str">
            <v>m15</v>
          </cell>
          <cell r="B15" t="str">
            <v>Arena de Trituracion</v>
          </cell>
          <cell r="C15">
            <v>0</v>
          </cell>
          <cell r="D15">
            <v>42000</v>
          </cell>
          <cell r="F15">
            <v>0</v>
          </cell>
        </row>
        <row r="16">
          <cell r="A16" t="str">
            <v>m16</v>
          </cell>
          <cell r="B16" t="str">
            <v>Cemento - Argos</v>
          </cell>
          <cell r="C16">
            <v>0</v>
          </cell>
          <cell r="D16">
            <v>390</v>
          </cell>
          <cell r="F16">
            <v>19500</v>
          </cell>
          <cell r="G16">
            <v>50</v>
          </cell>
        </row>
        <row r="17">
          <cell r="A17" t="str">
            <v>m17</v>
          </cell>
          <cell r="B17" t="str">
            <v>Agua</v>
          </cell>
          <cell r="C17" t="str">
            <v>Litro</v>
          </cell>
          <cell r="D17">
            <v>5.5</v>
          </cell>
          <cell r="F17">
            <v>5500</v>
          </cell>
          <cell r="G17">
            <v>1000</v>
          </cell>
        </row>
        <row r="18">
          <cell r="A18" t="str">
            <v>m18</v>
          </cell>
          <cell r="B18" t="str">
            <v>Concreto Premezclado - 3000 psi</v>
          </cell>
          <cell r="C18" t="str">
            <v>m3</v>
          </cell>
          <cell r="D18">
            <v>364200</v>
          </cell>
          <cell r="F18">
            <v>0</v>
          </cell>
        </row>
        <row r="19">
          <cell r="A19" t="str">
            <v>m19</v>
          </cell>
          <cell r="B19" t="str">
            <v>Esquineros</v>
          </cell>
          <cell r="C19" t="str">
            <v>Un</v>
          </cell>
          <cell r="D19">
            <v>2500</v>
          </cell>
          <cell r="F19">
            <v>0</v>
          </cell>
        </row>
        <row r="20">
          <cell r="A20" t="str">
            <v>m20</v>
          </cell>
          <cell r="B20" t="str">
            <v>Tabla Burra Cepillada por un Lado</v>
          </cell>
          <cell r="C20" t="str">
            <v>Un</v>
          </cell>
          <cell r="D20">
            <v>11500</v>
          </cell>
        </row>
        <row r="21">
          <cell r="A21" t="str">
            <v>m21</v>
          </cell>
          <cell r="B21" t="str">
            <v>Tabla 0.15 x 0.02 x 3.0m - Cepillada por un lado</v>
          </cell>
          <cell r="C21">
            <v>0</v>
          </cell>
          <cell r="D21">
            <v>9500</v>
          </cell>
        </row>
        <row r="22">
          <cell r="A22" t="str">
            <v>m22</v>
          </cell>
          <cell r="B22" t="str">
            <v>Acero de Refuerzo</v>
          </cell>
          <cell r="C22" t="str">
            <v>Kg</v>
          </cell>
          <cell r="D22">
            <v>2082.5</v>
          </cell>
        </row>
        <row r="23">
          <cell r="A23" t="str">
            <v>m23</v>
          </cell>
          <cell r="B23" t="str">
            <v>Alambre Negro C.16</v>
          </cell>
          <cell r="C23" t="str">
            <v>Kg</v>
          </cell>
          <cell r="D23">
            <v>3800</v>
          </cell>
        </row>
        <row r="24">
          <cell r="A24" t="str">
            <v>m24</v>
          </cell>
          <cell r="B24" t="str">
            <v>Bloque Estructural</v>
          </cell>
          <cell r="C24" t="str">
            <v>Un</v>
          </cell>
          <cell r="D24">
            <v>1200</v>
          </cell>
        </row>
        <row r="25">
          <cell r="A25" t="str">
            <v>m25</v>
          </cell>
          <cell r="B25" t="str">
            <v>Arena para pañete</v>
          </cell>
          <cell r="C25" t="str">
            <v>M3</v>
          </cell>
          <cell r="D25">
            <v>40000</v>
          </cell>
        </row>
        <row r="26">
          <cell r="A26" t="str">
            <v>m26</v>
          </cell>
          <cell r="B26" t="str">
            <v>Marmolina</v>
          </cell>
          <cell r="C26" t="str">
            <v>Kg</v>
          </cell>
          <cell r="D26">
            <v>1200</v>
          </cell>
        </row>
        <row r="27">
          <cell r="A27" t="str">
            <v>m27</v>
          </cell>
          <cell r="B27" t="str">
            <v>SikaFLuid</v>
          </cell>
          <cell r="C27" t="str">
            <v>Kg</v>
          </cell>
          <cell r="D27">
            <v>7440</v>
          </cell>
          <cell r="F27">
            <v>186000</v>
          </cell>
          <cell r="G27">
            <v>25</v>
          </cell>
        </row>
        <row r="28">
          <cell r="A28" t="str">
            <v>m28</v>
          </cell>
          <cell r="B28" t="str">
            <v>Granito N°2</v>
          </cell>
          <cell r="C28" t="str">
            <v>Kg</v>
          </cell>
          <cell r="D28">
            <v>1120</v>
          </cell>
          <cell r="F28">
            <v>14000</v>
          </cell>
          <cell r="G28">
            <v>12.5</v>
          </cell>
        </row>
        <row r="29">
          <cell r="A29" t="str">
            <v>m29</v>
          </cell>
          <cell r="B29" t="str">
            <v>Bloque N°4 Rayado - 20 x 30 x 10</v>
          </cell>
          <cell r="C29" t="str">
            <v>Un</v>
          </cell>
          <cell r="D29">
            <v>800</v>
          </cell>
        </row>
        <row r="30">
          <cell r="A30" t="str">
            <v>m30</v>
          </cell>
          <cell r="B30" t="str">
            <v>Calado en concreto - 20 x 20</v>
          </cell>
          <cell r="C30" t="str">
            <v>Un</v>
          </cell>
          <cell r="D30">
            <v>1900</v>
          </cell>
        </row>
        <row r="31">
          <cell r="A31" t="str">
            <v>m31</v>
          </cell>
          <cell r="B31" t="str">
            <v>PHR C 305 x 80 x 25 x 3.0mm</v>
          </cell>
          <cell r="C31" t="str">
            <v>ml</v>
          </cell>
          <cell r="D31">
            <v>31000</v>
          </cell>
        </row>
        <row r="32">
          <cell r="A32" t="str">
            <v>m32</v>
          </cell>
          <cell r="B32" t="str">
            <v>Angulo 3" x 1/4"</v>
          </cell>
          <cell r="C32" t="str">
            <v>ml</v>
          </cell>
          <cell r="D32">
            <v>19800</v>
          </cell>
        </row>
        <row r="33">
          <cell r="A33" t="str">
            <v>m33</v>
          </cell>
          <cell r="B33" t="str">
            <v>Soldadura 6010 x 3/32</v>
          </cell>
          <cell r="C33" t="str">
            <v>Kg</v>
          </cell>
          <cell r="D33">
            <v>8500</v>
          </cell>
        </row>
        <row r="34">
          <cell r="A34" t="str">
            <v>m34</v>
          </cell>
          <cell r="B34" t="str">
            <v>Chazo expansivo 4"x 3/8"</v>
          </cell>
          <cell r="C34" t="str">
            <v>Un</v>
          </cell>
          <cell r="D34">
            <v>1200</v>
          </cell>
          <cell r="F34">
            <v>23900</v>
          </cell>
          <cell r="G34">
            <v>10</v>
          </cell>
        </row>
        <row r="35">
          <cell r="A35" t="str">
            <v>m35</v>
          </cell>
          <cell r="B35" t="str">
            <v>Anticorrosivo</v>
          </cell>
          <cell r="C35" t="str">
            <v>Gl</v>
          </cell>
          <cell r="D35">
            <v>25000</v>
          </cell>
        </row>
        <row r="36">
          <cell r="A36" t="str">
            <v>m36</v>
          </cell>
          <cell r="B36" t="str">
            <v>Esmalte Negro</v>
          </cell>
          <cell r="C36" t="str">
            <v>GL</v>
          </cell>
          <cell r="D36">
            <v>38000</v>
          </cell>
        </row>
        <row r="37">
          <cell r="A37" t="str">
            <v>m37</v>
          </cell>
          <cell r="B37" t="str">
            <v>PHR C 305 x 80 x 25 x 1.5mm</v>
          </cell>
          <cell r="C37" t="str">
            <v>ml</v>
          </cell>
          <cell r="D37">
            <v>25000</v>
          </cell>
        </row>
        <row r="38">
          <cell r="A38" t="str">
            <v>m38</v>
          </cell>
          <cell r="B38" t="str">
            <v>Varilla Lisa 1/2" - Con 5cm de rosca en ambas puntas</v>
          </cell>
          <cell r="C38" t="str">
            <v>Ml</v>
          </cell>
          <cell r="D38">
            <v>4500</v>
          </cell>
        </row>
        <row r="39">
          <cell r="A39" t="str">
            <v>m39</v>
          </cell>
          <cell r="B39" t="str">
            <v>Arandela 1/2" x 25mm x 2mm</v>
          </cell>
          <cell r="C39" t="str">
            <v>Un</v>
          </cell>
          <cell r="D39">
            <v>300</v>
          </cell>
        </row>
        <row r="40">
          <cell r="A40" t="str">
            <v>m40</v>
          </cell>
          <cell r="B40" t="str">
            <v>Tuerca G.5 - Rosca 1/2"</v>
          </cell>
          <cell r="C40" t="str">
            <v>Un</v>
          </cell>
          <cell r="D40">
            <v>800</v>
          </cell>
        </row>
        <row r="41">
          <cell r="A41" t="str">
            <v>m41</v>
          </cell>
          <cell r="B41" t="str">
            <v>Cubierta Tipo Sandwich x 50 mm</v>
          </cell>
          <cell r="C41" t="str">
            <v>m2</v>
          </cell>
          <cell r="D41">
            <v>125000</v>
          </cell>
        </row>
        <row r="42">
          <cell r="A42" t="str">
            <v>m42</v>
          </cell>
          <cell r="B42" t="str">
            <v>Acabados y Tornilleria para cubierta</v>
          </cell>
          <cell r="C42" t="str">
            <v>m2</v>
          </cell>
          <cell r="D42">
            <v>7500</v>
          </cell>
        </row>
        <row r="43">
          <cell r="A43" t="str">
            <v>m43</v>
          </cell>
          <cell r="B43" t="str">
            <v>Canal Tipo Amazona</v>
          </cell>
          <cell r="C43" t="str">
            <v>ml</v>
          </cell>
          <cell r="D43">
            <v>24100</v>
          </cell>
          <cell r="F43">
            <v>72300</v>
          </cell>
          <cell r="G43">
            <v>3</v>
          </cell>
        </row>
        <row r="44">
          <cell r="A44" t="str">
            <v>m44</v>
          </cell>
          <cell r="B44" t="str">
            <v>Union para canal Tipo Amazona</v>
          </cell>
          <cell r="C44" t="str">
            <v>Un</v>
          </cell>
          <cell r="D44">
            <v>14300</v>
          </cell>
        </row>
        <row r="45">
          <cell r="A45" t="str">
            <v>m45</v>
          </cell>
          <cell r="B45" t="str">
            <v>Soporte para Canal Tipo Amazona</v>
          </cell>
          <cell r="C45" t="str">
            <v>Un</v>
          </cell>
          <cell r="D45">
            <v>1900</v>
          </cell>
        </row>
        <row r="46">
          <cell r="A46" t="str">
            <v>m46</v>
          </cell>
          <cell r="B46" t="str">
            <v>Union Bajante Canal Tipo Amazona</v>
          </cell>
          <cell r="C46" t="str">
            <v>Un</v>
          </cell>
          <cell r="D46">
            <v>19300</v>
          </cell>
        </row>
        <row r="47">
          <cell r="A47" t="str">
            <v>m47</v>
          </cell>
          <cell r="B47" t="str">
            <v>Bajante para canal Ripo Amazona</v>
          </cell>
          <cell r="C47" t="str">
            <v>Ml</v>
          </cell>
          <cell r="D47">
            <v>19500</v>
          </cell>
          <cell r="F47">
            <v>58500</v>
          </cell>
          <cell r="G47">
            <v>3</v>
          </cell>
        </row>
        <row r="48">
          <cell r="A48" t="str">
            <v>m48</v>
          </cell>
          <cell r="B48" t="str">
            <v>Soporte Bajante Pavco</v>
          </cell>
          <cell r="C48" t="str">
            <v>Un</v>
          </cell>
          <cell r="D48">
            <v>2000</v>
          </cell>
        </row>
        <row r="49">
          <cell r="A49" t="str">
            <v>m49</v>
          </cell>
          <cell r="B49" t="str">
            <v>Enchape para Piso</v>
          </cell>
          <cell r="C49" t="str">
            <v>M2</v>
          </cell>
          <cell r="D49">
            <v>25000</v>
          </cell>
        </row>
        <row r="50">
          <cell r="A50" t="str">
            <v>m50</v>
          </cell>
          <cell r="B50" t="str">
            <v>Pega Piso - Sika</v>
          </cell>
          <cell r="C50" t="str">
            <v>Kg</v>
          </cell>
          <cell r="D50">
            <v>600</v>
          </cell>
          <cell r="F50">
            <v>30000</v>
          </cell>
          <cell r="G50">
            <v>50</v>
          </cell>
        </row>
        <row r="51">
          <cell r="A51" t="str">
            <v>m51</v>
          </cell>
          <cell r="B51" t="str">
            <v>Boquilla</v>
          </cell>
          <cell r="C51" t="str">
            <v>Kg</v>
          </cell>
          <cell r="D51">
            <v>2500</v>
          </cell>
          <cell r="F51">
            <v>12500</v>
          </cell>
          <cell r="G51">
            <v>5</v>
          </cell>
        </row>
        <row r="52">
          <cell r="A52" t="str">
            <v>m52</v>
          </cell>
          <cell r="B52" t="str">
            <v>Piso Granito Pulido - 30 x 30</v>
          </cell>
          <cell r="C52" t="str">
            <v>M2</v>
          </cell>
          <cell r="D52">
            <v>35000</v>
          </cell>
        </row>
        <row r="53">
          <cell r="A53" t="str">
            <v>m53</v>
          </cell>
          <cell r="B53" t="str">
            <v>Enchape de Muros</v>
          </cell>
          <cell r="C53" t="str">
            <v>M2</v>
          </cell>
          <cell r="D53">
            <v>26000</v>
          </cell>
        </row>
        <row r="54">
          <cell r="A54" t="str">
            <v>m54</v>
          </cell>
          <cell r="B54" t="str">
            <v>Cemento Blanco - Argos</v>
          </cell>
          <cell r="C54" t="str">
            <v>Kg</v>
          </cell>
          <cell r="D54">
            <v>900</v>
          </cell>
          <cell r="F54">
            <v>45000</v>
          </cell>
          <cell r="G54">
            <v>50</v>
          </cell>
        </row>
        <row r="55">
          <cell r="A55" t="str">
            <v>m55</v>
          </cell>
          <cell r="B55" t="str">
            <v>Piedra Para Pulir - Gruesa</v>
          </cell>
          <cell r="C55" t="str">
            <v>Un</v>
          </cell>
          <cell r="D55">
            <v>60000</v>
          </cell>
        </row>
        <row r="56">
          <cell r="A56" t="str">
            <v>m56</v>
          </cell>
          <cell r="B56" t="str">
            <v>Piedra Para Pulir . Fina</v>
          </cell>
          <cell r="C56" t="str">
            <v>Un</v>
          </cell>
          <cell r="D56">
            <v>60000</v>
          </cell>
        </row>
        <row r="57">
          <cell r="A57" t="str">
            <v>m57</v>
          </cell>
          <cell r="B57" t="str">
            <v>Tabla 0,10 x 0,02 x 3.0 - Cepilla y canteada por un lado</v>
          </cell>
          <cell r="C57" t="str">
            <v>Un</v>
          </cell>
          <cell r="D57">
            <v>8500</v>
          </cell>
        </row>
        <row r="58">
          <cell r="A58" t="str">
            <v>m58</v>
          </cell>
          <cell r="B58" t="str">
            <v>SikaMastik</v>
          </cell>
          <cell r="C58" t="str">
            <v>Kg</v>
          </cell>
          <cell r="D58">
            <v>1741</v>
          </cell>
          <cell r="F58">
            <v>47000</v>
          </cell>
          <cell r="G58">
            <v>27</v>
          </cell>
        </row>
        <row r="59">
          <cell r="A59" t="str">
            <v>m59</v>
          </cell>
          <cell r="B59" t="str">
            <v>Pintuco Vinilo T1</v>
          </cell>
          <cell r="C59" t="str">
            <v>Gl</v>
          </cell>
          <cell r="D59">
            <v>34400</v>
          </cell>
          <cell r="F59">
            <v>200000</v>
          </cell>
          <cell r="G59">
            <v>5</v>
          </cell>
        </row>
        <row r="60">
          <cell r="A60" t="str">
            <v>m60</v>
          </cell>
          <cell r="B60" t="str">
            <v>Koraza</v>
          </cell>
          <cell r="C60" t="str">
            <v>Gl</v>
          </cell>
          <cell r="D60">
            <v>54200</v>
          </cell>
          <cell r="F60">
            <v>370000</v>
          </cell>
          <cell r="G60">
            <v>5</v>
          </cell>
        </row>
        <row r="61">
          <cell r="A61" t="str">
            <v>m61</v>
          </cell>
          <cell r="B61" t="str">
            <v>Sub-Base</v>
          </cell>
          <cell r="C61" t="str">
            <v>M3</v>
          </cell>
          <cell r="D61">
            <v>55000</v>
          </cell>
        </row>
        <row r="62">
          <cell r="A62" t="str">
            <v>m62</v>
          </cell>
          <cell r="B62" t="str">
            <v>Sardinel - 0.40 x 0.20 x 0.8</v>
          </cell>
          <cell r="C62" t="str">
            <v>Un</v>
          </cell>
          <cell r="D62">
            <v>40000</v>
          </cell>
        </row>
        <row r="63">
          <cell r="A63" t="str">
            <v>m63</v>
          </cell>
          <cell r="B63" t="str">
            <v>Caseton</v>
          </cell>
          <cell r="C63" t="str">
            <v>m3</v>
          </cell>
          <cell r="D63">
            <v>2000</v>
          </cell>
        </row>
        <row r="64">
          <cell r="A64" t="str">
            <v>m64</v>
          </cell>
          <cell r="B64" t="str">
            <v>Tubo PVC Presion 1/2"</v>
          </cell>
          <cell r="C64" t="str">
            <v>Ml</v>
          </cell>
          <cell r="D64">
            <v>1816.6666666666667</v>
          </cell>
        </row>
        <row r="65">
          <cell r="A65" t="str">
            <v>m65</v>
          </cell>
          <cell r="B65" t="str">
            <v>Accesorio PVC Presion 1/2"</v>
          </cell>
          <cell r="C65" t="str">
            <v>Un</v>
          </cell>
          <cell r="D65">
            <v>500</v>
          </cell>
        </row>
        <row r="66">
          <cell r="A66" t="str">
            <v>m66</v>
          </cell>
          <cell r="B66" t="str">
            <v>Tubo PVC Presion 3/4"</v>
          </cell>
          <cell r="C66" t="str">
            <v>Ml</v>
          </cell>
          <cell r="D66">
            <v>1983.3333333333333</v>
          </cell>
        </row>
        <row r="67">
          <cell r="A67" t="str">
            <v>m67</v>
          </cell>
          <cell r="B67" t="str">
            <v>Accesorio PVC Presion 3/4"</v>
          </cell>
          <cell r="C67" t="str">
            <v>Un</v>
          </cell>
          <cell r="D67">
            <v>1000</v>
          </cell>
        </row>
        <row r="68">
          <cell r="A68" t="str">
            <v>m68</v>
          </cell>
          <cell r="B68" t="str">
            <v>Tubo PVC Presion 1"</v>
          </cell>
          <cell r="C68" t="str">
            <v>Ml</v>
          </cell>
          <cell r="D68">
            <v>2650</v>
          </cell>
        </row>
        <row r="69">
          <cell r="A69" t="str">
            <v>m69</v>
          </cell>
          <cell r="B69" t="str">
            <v>Accesorio PVC Presion 1"</v>
          </cell>
          <cell r="C69" t="str">
            <v>Un</v>
          </cell>
          <cell r="D69">
            <v>2000</v>
          </cell>
        </row>
        <row r="70">
          <cell r="A70" t="str">
            <v>m70</v>
          </cell>
          <cell r="B70" t="str">
            <v>Tubo PVC Presion 2" - 200 psi</v>
          </cell>
          <cell r="C70" t="str">
            <v>Ml</v>
          </cell>
          <cell r="D70">
            <v>21817</v>
          </cell>
        </row>
        <row r="71">
          <cell r="A71" t="str">
            <v>m71</v>
          </cell>
          <cell r="B71" t="str">
            <v>Accesorio PVC Presion 2"</v>
          </cell>
          <cell r="C71" t="str">
            <v>Un</v>
          </cell>
          <cell r="D71">
            <v>19000</v>
          </cell>
        </row>
        <row r="72">
          <cell r="A72" t="str">
            <v>m72</v>
          </cell>
          <cell r="B72" t="str">
            <v>Pegante PVC</v>
          </cell>
          <cell r="C72">
            <v>0.25</v>
          </cell>
          <cell r="D72">
            <v>50900</v>
          </cell>
        </row>
        <row r="73">
          <cell r="A73" t="str">
            <v>m73</v>
          </cell>
          <cell r="B73" t="str">
            <v>Limpiador PVC</v>
          </cell>
          <cell r="C73">
            <v>0.25</v>
          </cell>
          <cell r="D73">
            <v>24900</v>
          </cell>
        </row>
        <row r="74">
          <cell r="A74" t="str">
            <v>m74</v>
          </cell>
          <cell r="B74" t="str">
            <v xml:space="preserve">Valvula antivandalica 1-1/2" - </v>
          </cell>
          <cell r="C74" t="str">
            <v>un</v>
          </cell>
          <cell r="D74">
            <v>266000</v>
          </cell>
        </row>
        <row r="75">
          <cell r="A75" t="str">
            <v>m75</v>
          </cell>
          <cell r="B75" t="str">
            <v>Incluye tuberia 1-1/2" y Codo Metalico para conexión a Sanitario</v>
          </cell>
          <cell r="C75" t="str">
            <v>un</v>
          </cell>
          <cell r="D75">
            <v>190000</v>
          </cell>
        </row>
        <row r="76">
          <cell r="A76" t="str">
            <v>m76</v>
          </cell>
          <cell r="B76" t="str">
            <v>Cinta Teflon</v>
          </cell>
          <cell r="C76" t="str">
            <v>Rollo</v>
          </cell>
          <cell r="D76">
            <v>1000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Lista"/>
      <sheetName val="Transporte"/>
      <sheetName val="Materiales"/>
      <sheetName val="Equipo"/>
      <sheetName val="MdeO"/>
      <sheetName val="1.1"/>
      <sheetName val="1.2"/>
      <sheetName val="1.3"/>
      <sheetName val="1.4"/>
      <sheetName val="1.5"/>
      <sheetName val="1.6"/>
      <sheetName val="1.7"/>
      <sheetName val="1.8"/>
      <sheetName val="1.9"/>
      <sheetName val="1.10"/>
      <sheetName val="1.11"/>
      <sheetName val="1.12"/>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3.4"/>
      <sheetName val="3.5"/>
      <sheetName val="3.6"/>
      <sheetName val="3.7"/>
      <sheetName val="3.8"/>
      <sheetName val="3.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4.1"/>
      <sheetName val="4.2"/>
      <sheetName val="4.3"/>
      <sheetName val="4.4"/>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 val="5.34"/>
      <sheetName val="5.35"/>
      <sheetName val="5.36"/>
      <sheetName val="5.37"/>
      <sheetName val="5.38"/>
      <sheetName val="5.39"/>
      <sheetName val="5.40"/>
      <sheetName val="5.41"/>
      <sheetName val="5.42"/>
      <sheetName val="6.1"/>
      <sheetName val="6.2"/>
      <sheetName val="6.3"/>
      <sheetName val="6.4"/>
      <sheetName val="6.5"/>
      <sheetName val="6.6"/>
      <sheetName val="6.7"/>
      <sheetName val="6.8"/>
      <sheetName val="6.9"/>
      <sheetName val="6.10"/>
      <sheetName val="7.1"/>
      <sheetName val="7.2"/>
      <sheetName val="7.3"/>
      <sheetName val="7.4"/>
      <sheetName val="7.5"/>
      <sheetName val="7.6"/>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 val="7.36"/>
      <sheetName val="7.37"/>
      <sheetName val="7.38"/>
      <sheetName val="7.39"/>
      <sheetName val="7.40"/>
      <sheetName val="7.41"/>
      <sheetName val="7.42"/>
      <sheetName val="7.43"/>
      <sheetName val="7.44"/>
      <sheetName val="7.45"/>
      <sheetName val="7.46"/>
      <sheetName val="7.47"/>
      <sheetName val="7.48"/>
      <sheetName val="7.49"/>
      <sheetName val="7.50"/>
      <sheetName val="7.51"/>
      <sheetName val="7.52"/>
      <sheetName val="7.53"/>
      <sheetName val="8.1"/>
      <sheetName val="8.2"/>
      <sheetName val="8.3"/>
      <sheetName val="9.1"/>
      <sheetName val="9.2"/>
      <sheetName val="9.3"/>
      <sheetName val="9.4"/>
      <sheetName val="9.5"/>
      <sheetName val="9.6"/>
      <sheetName val="9.7"/>
      <sheetName val="9.8"/>
      <sheetName val="9.9"/>
      <sheetName val="9.10"/>
      <sheetName val="9.11"/>
      <sheetName val="9.12"/>
      <sheetName val="9.13"/>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1.1"/>
      <sheetName val="11.2"/>
      <sheetName val="11.3"/>
      <sheetName val="11.4"/>
      <sheetName val="11.5"/>
      <sheetName val="11.6"/>
      <sheetName val="11.7"/>
      <sheetName val="12.1"/>
      <sheetName val="12.2"/>
      <sheetName val="12.3"/>
      <sheetName val="12.4"/>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3.26"/>
      <sheetName val="13.27"/>
      <sheetName val="13.28"/>
      <sheetName val="13.29"/>
      <sheetName val="13.30"/>
      <sheetName val="13.31"/>
      <sheetName val="13.32"/>
      <sheetName val="13.33"/>
      <sheetName val="13.34"/>
      <sheetName val="13.35"/>
      <sheetName val="13.36"/>
      <sheetName val="13.37"/>
      <sheetName val="13.38"/>
      <sheetName val="13.39"/>
      <sheetName val="13.40"/>
      <sheetName val="13.41"/>
      <sheetName val="13.42"/>
      <sheetName val="13.43"/>
      <sheetName val="13.44"/>
      <sheetName val="13.45"/>
      <sheetName val="13.46"/>
      <sheetName val="13.47"/>
      <sheetName val="13.48"/>
      <sheetName val="13.49"/>
      <sheetName val="13.50"/>
      <sheetName val="13.51"/>
      <sheetName val="13.52"/>
      <sheetName val="13.53"/>
      <sheetName val="13.54"/>
      <sheetName val="13.55"/>
      <sheetName val="13.56"/>
      <sheetName val="13.57"/>
      <sheetName val="13.58"/>
      <sheetName val="13.59"/>
      <sheetName val="13.60"/>
      <sheetName val="13.61"/>
      <sheetName val="13.62"/>
      <sheetName val="13.63"/>
      <sheetName val="13.64"/>
      <sheetName val="13.65"/>
      <sheetName val="13.66"/>
      <sheetName val="13.67"/>
      <sheetName val="13.68"/>
      <sheetName val="13.69"/>
      <sheetName val="13.70"/>
      <sheetName val="13.71"/>
      <sheetName val="13.72"/>
      <sheetName val="13.73"/>
      <sheetName val="13.74"/>
      <sheetName val="13.75"/>
      <sheetName val="13.76"/>
      <sheetName val="13.77"/>
      <sheetName val="13.78"/>
      <sheetName val="13.79"/>
      <sheetName val="13.80"/>
      <sheetName val="13.81"/>
      <sheetName val="13.82"/>
      <sheetName val="13.83"/>
      <sheetName val="13.84"/>
      <sheetName val="13.85"/>
      <sheetName val="13.86"/>
    </sheetNames>
    <sheetDataSet>
      <sheetData sheetId="0" refreshError="1"/>
      <sheetData sheetId="1" refreshError="1"/>
      <sheetData sheetId="2" refreshError="1"/>
      <sheetData sheetId="3" refreshError="1"/>
      <sheetData sheetId="4" refreshError="1"/>
      <sheetData sheetId="5" refreshError="1">
        <row r="2">
          <cell r="C2">
            <v>1.85</v>
          </cell>
        </row>
        <row r="4">
          <cell r="A4" t="str">
            <v>-</v>
          </cell>
        </row>
        <row r="5">
          <cell r="A5" t="str">
            <v>ARMADOR</v>
          </cell>
        </row>
        <row r="6">
          <cell r="A6" t="str">
            <v>AYUDANTE DE PINTURA</v>
          </cell>
        </row>
        <row r="7">
          <cell r="A7" t="str">
            <v>CADENERO</v>
          </cell>
        </row>
        <row r="8">
          <cell r="A8" t="str">
            <v>CALCULISTA</v>
          </cell>
        </row>
        <row r="9">
          <cell r="A9" t="str">
            <v>CORTADOR</v>
          </cell>
        </row>
        <row r="10">
          <cell r="A10" t="str">
            <v>MACHINERO</v>
          </cell>
        </row>
        <row r="11">
          <cell r="A11" t="str">
            <v>AYUDANTE</v>
          </cell>
        </row>
        <row r="12">
          <cell r="A12" t="str">
            <v>OFICIAL</v>
          </cell>
        </row>
        <row r="13">
          <cell r="A13" t="str">
            <v>PALETEROS</v>
          </cell>
        </row>
        <row r="14">
          <cell r="A14" t="str">
            <v>PINTOR</v>
          </cell>
        </row>
        <row r="15">
          <cell r="A15" t="str">
            <v>RASTRILLEROS</v>
          </cell>
        </row>
        <row r="16">
          <cell r="A16" t="str">
            <v>SAND BLASTERO</v>
          </cell>
        </row>
        <row r="17">
          <cell r="A17" t="str">
            <v>SOLDADOR</v>
          </cell>
        </row>
        <row r="18">
          <cell r="A18" t="str">
            <v>SOLDADOR II</v>
          </cell>
        </row>
        <row r="19">
          <cell r="A19" t="str">
            <v>TOPOGRAFO</v>
          </cell>
        </row>
        <row r="20">
          <cell r="A20" t="str">
            <v>TROCHERO</v>
          </cell>
        </row>
        <row r="21">
          <cell r="A21" t="str">
            <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DE MATERIALES"/>
      <sheetName val="cronograma"/>
      <sheetName val="PRESUPUESTO la esperanza"/>
      <sheetName val="ANALISIS PRELIMINARES DEMOLICIO"/>
      <sheetName val="ANALISIS MOVIMIENTO -CIMIENTO"/>
      <sheetName val="MAMPOSTERIA ESTRUCTURA"/>
      <sheetName val="CARPIN- METALICA - MADERA ALUMI"/>
      <sheetName val="ELECTRICAS-HIDROSANIT"/>
      <sheetName val="ENCHAPES-PISOS"/>
      <sheetName val="PAÑETES-CUBIERTA"/>
      <sheetName val="APARATOS. EMPRAD-PINTURA"/>
      <sheetName val="EXTRIORES Y OTROS"/>
      <sheetName val="ANALISIS BASICOS"/>
      <sheetName val="MANO DE OBRA Y CUADRILLAS"/>
      <sheetName val="ROTULOS"/>
      <sheetName val="Hoja1"/>
      <sheetName val="PRESUPUESTO c-50"/>
      <sheetName val="ANALISIS sanitaria 150 dem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9">
          <cell r="C39" t="str">
            <v>ML</v>
          </cell>
        </row>
        <row r="40">
          <cell r="C40" t="str">
            <v>ML</v>
          </cell>
        </row>
        <row r="177">
          <cell r="C177" t="str">
            <v>ML</v>
          </cell>
        </row>
        <row r="178">
          <cell r="C178" t="str">
            <v>ML</v>
          </cell>
        </row>
        <row r="180">
          <cell r="C180" t="str">
            <v>ML</v>
          </cell>
        </row>
        <row r="182">
          <cell r="C182" t="str">
            <v>ML</v>
          </cell>
        </row>
        <row r="185">
          <cell r="C185" t="str">
            <v>ML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 val="factores_A_N_"/>
      <sheetName val="SOPORTES_A_N_"/>
      <sheetName val="DOMI_STA_CECILIA_II"/>
      <sheetName val="BALANCE_FINANCIERO"/>
      <sheetName val="E_MERCANCIA"/>
      <sheetName val="CONT_INSP_Y_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5">
          <cell r="I15">
            <v>0.54751813668079397</v>
          </cell>
        </row>
      </sheetData>
      <sheetData sheetId="10"/>
      <sheetData sheetId="11"/>
      <sheetData sheetId="12"/>
      <sheetData sheetId="13"/>
      <sheetData sheetId="1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les (Con acero)"/>
      <sheetName val="CANT"/>
      <sheetName val="Datos"/>
      <sheetName val="APU"/>
      <sheetName val="APU-ELE"/>
      <sheetName val="ABPU"/>
      <sheetName val="FORMATO AIU"/>
    </sheetNames>
    <sheetDataSet>
      <sheetData sheetId="0"/>
      <sheetData sheetId="1"/>
      <sheetData sheetId="2">
        <row r="3">
          <cell r="C3" t="str">
            <v>Mano de obra</v>
          </cell>
        </row>
      </sheetData>
      <sheetData sheetId="3"/>
      <sheetData sheetId="4"/>
      <sheetData sheetId="5"/>
      <sheetData sheetId="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ula Multiple"/>
      <sheetName val="M.E.Comedor"/>
      <sheetName val="M.E.Lectura"/>
      <sheetName val="M.E.Gateo"/>
      <sheetName val="M.Med_Arq"/>
      <sheetName val="AIU"/>
      <sheetName val="Pres_CDI90"/>
      <sheetName val="1_Preliminares"/>
      <sheetName val="2-3_Cimentación_Est.Met"/>
      <sheetName val="4_Mampost"/>
      <sheetName val="5Electricos"/>
      <sheetName val="6_Pisos"/>
      <sheetName val="7_HidroSa"/>
      <sheetName val="8 Enchapes"/>
      <sheetName val="9_Aparatos"/>
      <sheetName val="10_Cub_CM"/>
      <sheetName val="11_CarMeta"/>
      <sheetName val="12-13-14_Pintura"/>
      <sheetName val="Insumos"/>
      <sheetName val="Equipo_Trans "/>
      <sheetName val="M.Obra"/>
      <sheetName val="Pres_C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ANTÍA UNICA"/>
      <sheetName val="PRES"/>
      <sheetName val="AIU1"/>
      <sheetName val="AIU2"/>
      <sheetName val="MAT"/>
      <sheetName val="CUADRILLAS"/>
      <sheetName val="PER"/>
      <sheetName val="TRANS"/>
      <sheetName val="HER"/>
      <sheetName val="MEZ"/>
      <sheetName val="MEZ001"/>
      <sheetName val="MEZ002"/>
      <sheetName val="MEZ003"/>
      <sheetName val="MEZ004"/>
      <sheetName val="MEZ005"/>
      <sheetName val="MEZ006"/>
      <sheetName val="MEZ007"/>
      <sheetName val="MEZ008"/>
      <sheetName val="MEZ009"/>
      <sheetName val="MEZ010"/>
      <sheetName val="MEZ011"/>
      <sheetName val="MEZ012"/>
      <sheetName val="MEZ013"/>
      <sheetName val="MEZ014"/>
      <sheetName val="MEZ015"/>
      <sheetName val="MEZ016"/>
      <sheetName val="MEZ017"/>
      <sheetName val="MEZ018"/>
      <sheetName val="MEZ019"/>
      <sheetName val="MEZ020"/>
      <sheetName val="MEZ021"/>
      <sheetName val="MEZ022"/>
      <sheetName val="MEZ023"/>
      <sheetName val="MEZ024"/>
      <sheetName val="MEZ025"/>
      <sheetName val="MEZ026"/>
      <sheetName val="MEZ027"/>
      <sheetName val="MEZ028"/>
      <sheetName val="1.0.4"/>
      <sheetName val="1.0.5"/>
      <sheetName val="1.1.2"/>
      <sheetName val="1.1.4"/>
      <sheetName val="1.1.5"/>
      <sheetName val="1.1.6"/>
      <sheetName val="1.1.7"/>
      <sheetName val="1.1.8"/>
      <sheetName val="1.1.9"/>
      <sheetName val="1.1.10"/>
      <sheetName val="1.1.12"/>
      <sheetName val="1.1.15"/>
      <sheetName val="1.1.17"/>
      <sheetName val="1.1.18"/>
      <sheetName val="1.1.19"/>
      <sheetName val="1.1.20"/>
      <sheetName val="1.2.1"/>
      <sheetName val="1.2.2"/>
      <sheetName val="1.2.3"/>
      <sheetName val="1.3.1"/>
      <sheetName val="1.3.2"/>
      <sheetName val="2.1.1"/>
      <sheetName val="2.1.3"/>
      <sheetName val="2.1.6"/>
      <sheetName val="2.1.8"/>
      <sheetName val="2.1.9"/>
      <sheetName val="2.1.10"/>
      <sheetName val="2.1.11"/>
      <sheetName val="2.1.12"/>
      <sheetName val="2.1.13"/>
      <sheetName val="2.1.14"/>
      <sheetName val="2.1.15"/>
      <sheetName val="2.1.16"/>
      <sheetName val="2.2.2"/>
      <sheetName val="2.2.3"/>
      <sheetName val="2.2.5"/>
      <sheetName val="2.2.6"/>
      <sheetName val="2.2.8"/>
      <sheetName val="2.2.11"/>
      <sheetName val="2.2.12"/>
      <sheetName val="2.2.13"/>
      <sheetName val="2.2.15"/>
      <sheetName val="2.2.16"/>
      <sheetName val="2.2.17"/>
      <sheetName val="2.2.20"/>
      <sheetName val="2.2.22"/>
      <sheetName val="2.2.23"/>
      <sheetName val="2.3.2"/>
      <sheetName val="2.3.3"/>
      <sheetName val="2.3.4"/>
      <sheetName val="2.3.5"/>
      <sheetName val="2.3.7"/>
      <sheetName val="3.1"/>
      <sheetName val="4.1.1"/>
      <sheetName val="4.1.2"/>
      <sheetName val="4.1.3"/>
      <sheetName val="4.1.4"/>
      <sheetName val="4.1.5"/>
      <sheetName val="4.1.6"/>
      <sheetName val="4.1.8"/>
      <sheetName val="4.1.9"/>
      <sheetName val="4.1.11"/>
      <sheetName val="4.1.12"/>
      <sheetName val="4.2.1"/>
      <sheetName val="4.2.2"/>
      <sheetName val="4.2.3"/>
      <sheetName val="4.2.5"/>
      <sheetName val="4.2.6"/>
      <sheetName val="4.3.1"/>
      <sheetName val="4.3.2"/>
      <sheetName val="4.3.3"/>
      <sheetName val="4.3.4"/>
      <sheetName val="4.3.5"/>
      <sheetName val="4.3.5A"/>
      <sheetName val="4.3.5B"/>
      <sheetName val="4.3.5C"/>
      <sheetName val="4.3.7"/>
      <sheetName val="4.3.8"/>
      <sheetName val="4.3.9"/>
      <sheetName val="4.3.10"/>
      <sheetName val="4.3.11"/>
      <sheetName val="4.4.1"/>
      <sheetName val="4.4.2"/>
      <sheetName val="4.4.4"/>
      <sheetName val="4.4.5"/>
      <sheetName val="4.4.6"/>
      <sheetName val="4.4.7"/>
      <sheetName val="4.4.8"/>
      <sheetName val="4.4.8A"/>
      <sheetName val="4.4.8B"/>
      <sheetName val="4.4.8C"/>
      <sheetName val="4.4.9A"/>
      <sheetName val="4.4.10"/>
      <sheetName val="4.4.11"/>
      <sheetName val="4.4.12"/>
      <sheetName val="4.4.13"/>
      <sheetName val="4.4.13A"/>
      <sheetName val="4.4.14A"/>
      <sheetName val="4.4.16"/>
      <sheetName val="4.4.18"/>
      <sheetName val="4.4.19"/>
      <sheetName val="4.4.20"/>
      <sheetName val="4.4.21"/>
      <sheetName val="4.4.22"/>
      <sheetName val="4.4.24"/>
      <sheetName val="4.4.25"/>
      <sheetName val="4.4.25A"/>
      <sheetName val="4.4.25B"/>
      <sheetName val="4.4.26"/>
      <sheetName val="4.4.27"/>
      <sheetName val="4.4.28"/>
      <sheetName val="4.4.29"/>
      <sheetName val="4.4.30"/>
      <sheetName val="4.4.31"/>
      <sheetName val="4.5.1A"/>
      <sheetName val="4.5.1B"/>
      <sheetName val="4.5.1C"/>
      <sheetName val="4.5.1D"/>
      <sheetName val="4.5.1E"/>
      <sheetName val="4.5.1F"/>
      <sheetName val="4.5.4"/>
      <sheetName val="4.5.5"/>
      <sheetName val="4.5.6"/>
      <sheetName val="5.1.0"/>
      <sheetName val="5.1.1"/>
      <sheetName val="5.1.2A"/>
      <sheetName val="5.1.3"/>
      <sheetName val="5.1.4"/>
      <sheetName val="5.1.5"/>
      <sheetName val="5.1.6"/>
      <sheetName val="5.1.7"/>
      <sheetName val="5.1.8"/>
      <sheetName val="5.2.1"/>
      <sheetName val="5.2.2"/>
      <sheetName val="5.2.5"/>
      <sheetName val="5.2.6"/>
      <sheetName val="5.2.7"/>
      <sheetName val="5.2.9"/>
      <sheetName val="5.2.10"/>
      <sheetName val="5.2.11"/>
      <sheetName val="5.2.12"/>
      <sheetName val="5.2.13"/>
      <sheetName val="5.2.14"/>
      <sheetName val="5.2.15"/>
      <sheetName val="5.2.16"/>
      <sheetName val="5.2.17"/>
      <sheetName val="5.2.18"/>
      <sheetName val="5.2.19"/>
      <sheetName val="5.2.20"/>
      <sheetName val="5.3.1"/>
      <sheetName val="5.3.2"/>
      <sheetName val="5.3.3"/>
      <sheetName val="5.3.3A"/>
      <sheetName val="5.3.4"/>
      <sheetName val="5.3.5"/>
      <sheetName val="5.3.6"/>
      <sheetName val="5.4.1"/>
      <sheetName val="5.4.2"/>
      <sheetName val="5.4.2A"/>
      <sheetName val="5.4.3A"/>
      <sheetName val="5.4.4"/>
      <sheetName val="6.1.1"/>
      <sheetName val="6.1.2"/>
      <sheetName val="6.1.3"/>
      <sheetName val="6.1.4"/>
      <sheetName val="7.1.1"/>
      <sheetName val="7.1.2"/>
      <sheetName val="7.1.3"/>
      <sheetName val="7.1.5"/>
      <sheetName val="7.1.6"/>
      <sheetName val="7.1.1.1"/>
      <sheetName val="7.1.1.2"/>
      <sheetName val="7.1.1.3"/>
      <sheetName val="7.1.1.4"/>
      <sheetName val="7.1.1.5"/>
      <sheetName val="7.1.1.6"/>
      <sheetName val="7.1.1.7"/>
      <sheetName val="7.1.1.8"/>
      <sheetName val="7.1.1.9"/>
      <sheetName val="7.1.1.10"/>
      <sheetName val="7.1.1.11"/>
      <sheetName val="7.1.1.12"/>
      <sheetName val="7.1.1.13"/>
      <sheetName val="7.1.1.14"/>
      <sheetName val="7.1.1.15"/>
      <sheetName val="7.1.2.1"/>
      <sheetName val="7.1.2.3"/>
      <sheetName val="7.1.2.4"/>
      <sheetName val="7.1.2.5"/>
      <sheetName val="7.1.3.1"/>
      <sheetName val="7.1.5.1"/>
      <sheetName val="7.1.5.2"/>
      <sheetName val="7.1.5.3"/>
      <sheetName val="7.1.5.4"/>
      <sheetName val="7.1.5.5"/>
      <sheetName val="7.2.1.1"/>
      <sheetName val="7.2.1.2"/>
      <sheetName val="7.2.1.3"/>
      <sheetName val="7.2.1.4"/>
      <sheetName val="7.2.1.5"/>
      <sheetName val="7.2.1.6"/>
      <sheetName val="7.2.1.7"/>
      <sheetName val="7.2.1.9"/>
      <sheetName val="7.2.1.11"/>
      <sheetName val="7.2.1.12"/>
      <sheetName val="7.2.1.13"/>
      <sheetName val="7.2.1.14"/>
      <sheetName val="7.2.2.2"/>
      <sheetName val="7.2.2.4"/>
      <sheetName val="7.2.2.6"/>
      <sheetName val="7.2.2.7"/>
      <sheetName val="7.2.3.1"/>
      <sheetName val="7.2.4.1"/>
      <sheetName val="7.2.4.2"/>
      <sheetName val="7.2.4.3"/>
      <sheetName val="7.3.1"/>
      <sheetName val="7.3.2"/>
      <sheetName val="7.3.4"/>
      <sheetName val="7.3.5"/>
      <sheetName val="7.3.6"/>
      <sheetName val="7.3.6 A"/>
      <sheetName val="7.3.7"/>
      <sheetName val="7.3.8"/>
      <sheetName val="7.3.9"/>
      <sheetName val="7.3.10"/>
      <sheetName val="7.3.11"/>
      <sheetName val="7.3.12"/>
      <sheetName val="7.3.13"/>
      <sheetName val="7.3.14"/>
      <sheetName val="7.3.15"/>
      <sheetName val="7.3.16"/>
      <sheetName val="7.3.17"/>
      <sheetName val="7.4.2"/>
      <sheetName val="7.4.3"/>
      <sheetName val="7.4.4"/>
      <sheetName val="7.5.1A"/>
      <sheetName val="7.5.2A"/>
      <sheetName val="7.5.3"/>
      <sheetName val="7.5.6"/>
      <sheetName val="7.5.6A"/>
      <sheetName val="7.5.7"/>
      <sheetName val="7.5.8"/>
      <sheetName val="7.5.8A"/>
      <sheetName val="7.6.1.1"/>
      <sheetName val="7.6.1.2"/>
      <sheetName val="7.6.1.3"/>
      <sheetName val="7.6.1.4"/>
      <sheetName val="7.6.1.5"/>
      <sheetName val="7.6.1.6"/>
      <sheetName val="7.6.1.7"/>
      <sheetName val="7.6.1.8"/>
      <sheetName val="7.6.1.9"/>
      <sheetName val="7.6.1.10"/>
      <sheetName val="7.6.1.11"/>
      <sheetName val="7.6.2.2"/>
      <sheetName val="7.6.2.4"/>
      <sheetName val="7.6.2.5"/>
      <sheetName val="7.6.2.6"/>
      <sheetName val="7.6.3.2"/>
      <sheetName val="7.6.3.2A"/>
      <sheetName val="7.6.3.3"/>
      <sheetName val="7.6.3.4"/>
      <sheetName val="7.6.4.1"/>
      <sheetName val="7.6.4.2"/>
      <sheetName val="7.6.4.3"/>
      <sheetName val="7.6.4.4"/>
      <sheetName val="7.6.4.5"/>
      <sheetName val="7.6.4.6"/>
      <sheetName val="7.6.5.1"/>
      <sheetName val="7.6.5.2"/>
      <sheetName val="7.6.6.1"/>
      <sheetName val="7.6.6.2"/>
      <sheetName val="7.6.6.3"/>
      <sheetName val="7.6.8.1"/>
      <sheetName val="7.6.8.1A"/>
      <sheetName val="7.6.8.2"/>
      <sheetName val="7.6.8.3"/>
      <sheetName val="7.6.8.4"/>
      <sheetName val="7.6.8.5"/>
      <sheetName val="7.6.8.6"/>
      <sheetName val="7.9.1"/>
      <sheetName val="7.9.1A"/>
      <sheetName val="7.9.1B"/>
      <sheetName val="7.9.1C"/>
      <sheetName val="7.9.1D"/>
      <sheetName val="7.9.2"/>
      <sheetName val="7.9.3"/>
      <sheetName val="7.10.1"/>
      <sheetName val="7.10.2"/>
      <sheetName val="7.10.3"/>
      <sheetName val="7.10.4"/>
      <sheetName val="7.11.1"/>
      <sheetName val="7.11.1A"/>
      <sheetName val="7.11.2"/>
      <sheetName val="7.11.2A"/>
      <sheetName val="7.11.2AB"/>
      <sheetName val="7.11.2AC"/>
      <sheetName val="7.11.2B"/>
      <sheetName val="7.11.2C"/>
      <sheetName val="7.11.2D"/>
      <sheetName val="7.11.2E"/>
      <sheetName val="7.11.2F"/>
      <sheetName val="7.11.2G"/>
      <sheetName val="7.11.2H"/>
      <sheetName val="7.11.2I"/>
      <sheetName val="7.11.2J"/>
      <sheetName val="7.11.2K"/>
      <sheetName val="7.11.3"/>
      <sheetName val="7.11.4"/>
      <sheetName val="7.11.4A"/>
      <sheetName val="7.11.5"/>
      <sheetName val="7.11.5A"/>
      <sheetName val="7.11.6"/>
      <sheetName val="7.11.8"/>
      <sheetName val="7.11.26"/>
      <sheetName val="7.11.27"/>
      <sheetName val="7.11.28"/>
      <sheetName val="7.11.29"/>
      <sheetName val="7.11.30"/>
      <sheetName val="7.11.31"/>
      <sheetName val="7.11.32"/>
      <sheetName val="7.11.33"/>
      <sheetName val="7.11.34"/>
      <sheetName val="7.11.35"/>
      <sheetName val="7.11.36"/>
      <sheetName val="7.12.1"/>
      <sheetName val="7.12.2"/>
      <sheetName val="7.12.2A"/>
      <sheetName val="7.12.2B"/>
      <sheetName val="7.12.2C"/>
      <sheetName val="7.12.2D"/>
      <sheetName val="7.12.3"/>
      <sheetName val="7.12.4"/>
      <sheetName val="7.12.5"/>
      <sheetName val="7.12.6"/>
      <sheetName val="7.12.7"/>
      <sheetName val="7.12.8"/>
      <sheetName val="7.12.9"/>
      <sheetName val="7.12.10"/>
      <sheetName val="7.12.10A"/>
      <sheetName val="7.12.11"/>
      <sheetName val="7.12.11A"/>
      <sheetName val="7.12.11B"/>
      <sheetName val="7.12.12"/>
      <sheetName val="7.12.13"/>
      <sheetName val="7.12.14"/>
      <sheetName val="7.12.15"/>
      <sheetName val="7.12.16"/>
      <sheetName val="7.12.16A"/>
      <sheetName val="7.12.16B"/>
      <sheetName val="7.12.17"/>
      <sheetName val="7.12.17A"/>
      <sheetName val="7.12.18"/>
      <sheetName val="7.12.19"/>
      <sheetName val="7.12.19A"/>
      <sheetName val="7.12.19B"/>
      <sheetName val="7.12.19C"/>
      <sheetName val="7.12.19D"/>
      <sheetName val="7.12.19E"/>
      <sheetName val="7.12.20"/>
      <sheetName val="7.12.20A"/>
      <sheetName val="7.12.20B"/>
      <sheetName val="7.12.20C"/>
      <sheetName val="7.12.20D"/>
      <sheetName val="7.12.20E"/>
      <sheetName val="7.12.20F"/>
      <sheetName val="7.12.20G"/>
      <sheetName val="7.12.21"/>
      <sheetName val="7.12.21A"/>
      <sheetName val="7.12.21B"/>
      <sheetName val="7.12.21C"/>
      <sheetName val="7.12.21D"/>
      <sheetName val="7.12.21E"/>
      <sheetName val="7.12.21F"/>
      <sheetName val="7.12.21G"/>
      <sheetName val="7.12.21H"/>
      <sheetName val="7.12.21I"/>
      <sheetName val="7.12.22"/>
      <sheetName val="7.12.22A"/>
      <sheetName val="7.12.22B"/>
      <sheetName val="7.12.22C"/>
      <sheetName val="7.12.22D"/>
      <sheetName val="7.12.22E"/>
      <sheetName val="7.12.22F"/>
      <sheetName val="7.12.22G"/>
      <sheetName val="7.12.22H"/>
      <sheetName val="7.12.22I"/>
      <sheetName val="7.12.22J"/>
      <sheetName val="7.12.22K"/>
      <sheetName val="7.12.23"/>
      <sheetName val="7.12.23A"/>
      <sheetName val="7.12.23B"/>
      <sheetName val="7.12.23C"/>
      <sheetName val="7.12.23D"/>
      <sheetName val="7.12.23E"/>
      <sheetName val="7.12.23F"/>
      <sheetName val="7.12.24"/>
      <sheetName val="7.12.24A"/>
      <sheetName val="7.12.24B"/>
      <sheetName val="7.12.24C"/>
      <sheetName val="7.12.24D"/>
      <sheetName val="7.12.24E"/>
      <sheetName val="7.12.24F"/>
      <sheetName val="7.12.25"/>
      <sheetName val="7.12.26"/>
      <sheetName val="7.12.27"/>
      <sheetName val="7.13.2.1"/>
      <sheetName val="7.13.2.2"/>
      <sheetName val="7.13.2.3"/>
      <sheetName val="7.13.2.4"/>
      <sheetName val="7.13.2.4A"/>
      <sheetName val="7.13.2.4B"/>
      <sheetName val="7.13.2.5"/>
      <sheetName val="7.13.2.6"/>
      <sheetName val="7.13.2.8"/>
      <sheetName val="7.13.2.9"/>
      <sheetName val="7.13.2.10"/>
      <sheetName val="7.13.2.11"/>
      <sheetName val="7.13.3.1"/>
      <sheetName val="9.1.1"/>
      <sheetName val="9.1.2"/>
      <sheetName val="9.1.3"/>
      <sheetName val="9.1.4"/>
      <sheetName val="9.1.6"/>
      <sheetName val="9.1.8"/>
      <sheetName val="9.1.9"/>
      <sheetName val="9.1.10"/>
      <sheetName val="9.1.11"/>
      <sheetName val="10.1.1"/>
      <sheetName val="10.1.2"/>
      <sheetName val="10.1.3"/>
      <sheetName val="10.1.3A"/>
      <sheetName val="10.1.3B"/>
      <sheetName val="10.1.4"/>
      <sheetName val="10.1.5"/>
      <sheetName val="10.1.6"/>
      <sheetName val="10.1.7"/>
      <sheetName val="10.1.11"/>
      <sheetName val="10.1.12"/>
      <sheetName val="10.1.13"/>
      <sheetName val="10.2.1.1"/>
      <sheetName val="10.2.1.2"/>
      <sheetName val="10.2.1.3"/>
      <sheetName val="10.2.1.4"/>
      <sheetName val="10.2.1.5"/>
      <sheetName val="10.2.1.7"/>
      <sheetName val="10.2.1.8"/>
      <sheetName val="10.2.1.10"/>
      <sheetName val="10.2.1.11"/>
      <sheetName val="10.2.1.13"/>
      <sheetName val="10.2.1.13A"/>
      <sheetName val="10.2.1.14"/>
      <sheetName val="10.2.1.15"/>
      <sheetName val="10.2.1.16"/>
      <sheetName val="10.2.1.17"/>
      <sheetName val="10.2.1.18"/>
      <sheetName val="10.2.1.19"/>
      <sheetName val="10.2.1.20"/>
      <sheetName val="10.2.1.21"/>
      <sheetName val="10.2.1.22"/>
      <sheetName val="10.2.1.23"/>
      <sheetName val="10.2.1.24"/>
      <sheetName val="10.2.1.25"/>
      <sheetName val="10.2.1.26"/>
      <sheetName val="10.2.1.27"/>
      <sheetName val="10.2.1.28"/>
      <sheetName val="10.2.1.29"/>
      <sheetName val="10.2.1.30"/>
      <sheetName val="10.2.1.31"/>
      <sheetName val="10.2.1.32"/>
      <sheetName val="10.2.1.32A"/>
      <sheetName val="10.2.1.33"/>
      <sheetName val="10.2.1.34"/>
      <sheetName val="10.2.1.35"/>
      <sheetName val="10.2.1.36"/>
      <sheetName val="10.2.1.37"/>
      <sheetName val="10.2.1.38"/>
      <sheetName val="10.2.1.39"/>
      <sheetName val="10.2.2.1"/>
      <sheetName val="10.2.3.1"/>
      <sheetName val="10.2.3.2"/>
      <sheetName val="10.2.3.4"/>
      <sheetName val="10.2.3.5"/>
      <sheetName val="10.2.3.6"/>
      <sheetName val="10.2.3.7"/>
      <sheetName val="10.2.3.8"/>
      <sheetName val="10.2.3.9"/>
      <sheetName val="10.2.3.10"/>
      <sheetName val="10.2.3.11"/>
      <sheetName val="10.2.3.13A"/>
      <sheetName val="10.2.3.14"/>
      <sheetName val="10.2.3.15"/>
      <sheetName val="10.2.3.16"/>
      <sheetName val="10.2.3.17"/>
      <sheetName val="10.2.3.18"/>
      <sheetName val="10.2.3.19"/>
      <sheetName val="10.2.3.21"/>
      <sheetName val="10.2.3.22A"/>
      <sheetName val="10.2.3.22B"/>
      <sheetName val="10.2.3.23"/>
      <sheetName val="10.2.3.24"/>
      <sheetName val="10.2.3.25"/>
      <sheetName val="10.2.3.27"/>
      <sheetName val="10.2.3.28"/>
      <sheetName val="10.2.4.1"/>
      <sheetName val="10.2.4.2"/>
      <sheetName val="10.2.4.3"/>
      <sheetName val="10.2.4.4"/>
      <sheetName val="10.2.4.5"/>
      <sheetName val="a10.1.1"/>
      <sheetName val="a10.1.1.2"/>
      <sheetName val="a10.1.2"/>
      <sheetName val="a10.1.3"/>
      <sheetName val="a10.1.4"/>
      <sheetName val="a10.1.5"/>
      <sheetName val="a10.1.6"/>
      <sheetName val="a10.1.7"/>
      <sheetName val="a10.1.8"/>
      <sheetName val="a10.1.9"/>
      <sheetName val="a10.1.10"/>
      <sheetName val="a10.1.11"/>
      <sheetName val="a10.1.1.7"/>
      <sheetName val="a10.1.1.8"/>
      <sheetName val="a10.1.12"/>
      <sheetName val="a10.1.1.9A"/>
      <sheetName val="a10.1.1.10"/>
      <sheetName val="a10.1.1.11"/>
      <sheetName val="a10.1.13"/>
      <sheetName val="a10.1.14"/>
      <sheetName val="a10.1.15"/>
      <sheetName val="a10.1.16"/>
      <sheetName val="a10.1.1.14"/>
      <sheetName val="a10.1.1.15"/>
      <sheetName val="a10.1.2.1"/>
      <sheetName val="a10.1.2.2"/>
      <sheetName val="a10.1.2.3"/>
      <sheetName val="a10.1.2.4"/>
      <sheetName val="a10.1.2.5"/>
      <sheetName val="a10.1.2.6"/>
      <sheetName val="a10.2.1"/>
      <sheetName val="a10.2.2"/>
      <sheetName val="a10.2.3"/>
      <sheetName val="a10.2.4"/>
      <sheetName val="a10.2.5"/>
      <sheetName val="a10.1.3.1"/>
      <sheetName val="a10.3.1"/>
      <sheetName val="a10.3.2"/>
      <sheetName val="a10.1.4.1"/>
      <sheetName val="a10.4.1"/>
      <sheetName val="a10.5.1"/>
      <sheetName val="a10.5.2"/>
      <sheetName val="a10.5.3"/>
      <sheetName val="a10.5.4"/>
      <sheetName val="a10.5.5"/>
      <sheetName val="a10.5.6"/>
      <sheetName val="a10.5.7"/>
      <sheetName val="a10.5.8"/>
      <sheetName val="a10.5.9"/>
      <sheetName val="a10.5.10"/>
      <sheetName val="a10.5.11"/>
      <sheetName val="a10.5.12"/>
      <sheetName val="a10.1.5.1"/>
      <sheetName val="a10.1.5.2"/>
      <sheetName val="a10.1.5.3"/>
      <sheetName val="a10.1.5.4"/>
      <sheetName val="a10.1.5.5"/>
      <sheetName val="a10.1.6.1"/>
      <sheetName val="a10.6.1"/>
      <sheetName val="a10.6.2"/>
      <sheetName val="a10.7.1"/>
      <sheetName val="a10.7.2"/>
      <sheetName val="a10.7.3"/>
      <sheetName val="a10.7.4"/>
      <sheetName val="a10.7.5"/>
      <sheetName val="a10.7.6"/>
      <sheetName val="a10.7.7"/>
      <sheetName val="a10.7.8"/>
      <sheetName val="a10.7.9"/>
      <sheetName val="a10.7.10"/>
      <sheetName val="a10.7.11"/>
      <sheetName val="a10.7.12"/>
      <sheetName val="a10.7.13"/>
      <sheetName val="a10.2.2.1"/>
      <sheetName val="a10.2.2.2"/>
      <sheetName val="a10.2.2.3"/>
      <sheetName val="a10.2.2.4"/>
      <sheetName val="a10.2.2.5"/>
      <sheetName val="a10.2.2.6"/>
      <sheetName val="a10.2.2.7"/>
      <sheetName val="a10.9.1"/>
      <sheetName val="a10.2.4.1"/>
      <sheetName val="a10.10.1"/>
      <sheetName val="a10.3.1.2"/>
      <sheetName val="a10.3.2.1"/>
      <sheetName val="a10.15.1"/>
      <sheetName val="a10.4.1.2"/>
      <sheetName val="a10.15.2"/>
      <sheetName val="a10.4.2.2"/>
      <sheetName val="a10.4.3.1"/>
      <sheetName val="a10.4.4.1"/>
      <sheetName val="a10.17.1"/>
      <sheetName val="a10.4.5.1"/>
      <sheetName val="a10.18.1"/>
      <sheetName val="a10.4.6.1"/>
      <sheetName val="a10.4.6.2"/>
      <sheetName val="a10.4.6.3"/>
      <sheetName val="a10.5.1.1"/>
      <sheetName val="a10.5.1.2"/>
      <sheetName val="a10.5.1.3"/>
      <sheetName val="a10.5.1.4"/>
      <sheetName val="a10.5.1.5"/>
      <sheetName val="a10.5.1.6"/>
      <sheetName val="a10.5.1.7"/>
      <sheetName val="a10.5.2.1"/>
      <sheetName val="a10.20.1"/>
      <sheetName val="a10.21.1"/>
      <sheetName val="a10.22.1"/>
      <sheetName val="a10.22.2"/>
      <sheetName val="11.1.1"/>
      <sheetName val="11.1.1A"/>
      <sheetName val="11.1.2"/>
      <sheetName val="11.1.3"/>
      <sheetName val="11.1.5"/>
      <sheetName val="11.1.8"/>
      <sheetName val="11.1.9"/>
      <sheetName val="11.1.10"/>
      <sheetName val="11.1.11"/>
      <sheetName val="11.1.12"/>
      <sheetName val="11.1.13"/>
      <sheetName val="11.1.14"/>
      <sheetName val="11.1.15"/>
      <sheetName val="11.1.16"/>
      <sheetName val="11.1.17"/>
      <sheetName val="11.1.17A"/>
      <sheetName val="11.1.18"/>
      <sheetName val="11.1.19"/>
      <sheetName val="11.1.20"/>
      <sheetName val="11.1.21"/>
      <sheetName val="11.1.22"/>
      <sheetName val="11.1.23"/>
      <sheetName val="11.1.24"/>
      <sheetName val="11.1.25"/>
      <sheetName val="11.1.26"/>
      <sheetName val="11.1.27"/>
      <sheetName val="11.1.29"/>
      <sheetName val="11.1.30"/>
      <sheetName val="11.1.31"/>
      <sheetName val="11.1.32"/>
      <sheetName val="11.1.33"/>
      <sheetName val="11.1.34"/>
      <sheetName val="11.1.35"/>
      <sheetName val="11.2.1"/>
      <sheetName val="11.3.1"/>
      <sheetName val="11.3.2"/>
      <sheetName val="11.3.3"/>
      <sheetName val="11.3.4"/>
      <sheetName val="11.3.5"/>
      <sheetName val="PE-1"/>
      <sheetName val="PE-1G"/>
      <sheetName val="PE-1J"/>
      <sheetName val="PE-1L"/>
      <sheetName val="PE-1A"/>
      <sheetName val="PE-1C"/>
      <sheetName val="PE-1D"/>
      <sheetName val="PE-1E"/>
      <sheetName val="PE-1F"/>
      <sheetName val="PE-1K"/>
      <sheetName val="PE-1M"/>
      <sheetName val="PE-1N"/>
      <sheetName val="PE-1A (9)"/>
      <sheetName val="12.1.1"/>
      <sheetName val="12.1.3"/>
      <sheetName val="12.1.4"/>
      <sheetName val="12.1.6"/>
      <sheetName val="12.1.7"/>
      <sheetName val="12.1.8"/>
      <sheetName val="12.1.9"/>
      <sheetName val="12.1.10"/>
      <sheetName val="12.1.11"/>
      <sheetName val="12.1.12"/>
      <sheetName val="12.1.13"/>
      <sheetName val="CPM001"/>
      <sheetName val="CM001"/>
      <sheetName val="CM002"/>
      <sheetName val="CM003"/>
      <sheetName val="12.1.14"/>
      <sheetName val="12.1.15"/>
      <sheetName val="12.1.16"/>
      <sheetName val="12.1.44"/>
      <sheetName val="12.1.64"/>
      <sheetName val="12.1.65"/>
      <sheetName val="12.2.1"/>
      <sheetName val="12.2.2"/>
      <sheetName val="12.2.3"/>
      <sheetName val="12.2.9"/>
      <sheetName val="12.2.19"/>
      <sheetName val="12.2.20"/>
      <sheetName val="12.2.23"/>
      <sheetName val="12.2.24"/>
      <sheetName val="12.2.28"/>
      <sheetName val="12.2.32"/>
      <sheetName val="12.2.35"/>
      <sheetName val="12.2.41"/>
      <sheetName val="12.2.42"/>
      <sheetName val="12.2.44"/>
      <sheetName val="12.2.45"/>
      <sheetName val="12.4.1"/>
      <sheetName val="12.4.3"/>
      <sheetName val="12.4.5"/>
      <sheetName val="12.4.6"/>
      <sheetName val="12.4.7"/>
      <sheetName val="12.4.9"/>
      <sheetName val="12.5.1"/>
      <sheetName val="12.5.2"/>
      <sheetName val="12.5.2A"/>
      <sheetName val="12.5.3"/>
      <sheetName val="12.5.4"/>
      <sheetName val="12.5.5"/>
      <sheetName val="12.5.6"/>
      <sheetName val="12.5.7"/>
      <sheetName val="12.5.8"/>
      <sheetName val="12.5.9"/>
      <sheetName val="12.5.10"/>
      <sheetName val="12.5.11"/>
      <sheetName val="12.5.12"/>
      <sheetName val="12.5.13"/>
      <sheetName val="12.5.14"/>
      <sheetName val="12.5.14A"/>
      <sheetName val="12.5.15"/>
      <sheetName val="12.5.17"/>
      <sheetName val="12.5.18"/>
      <sheetName val="12.5.22"/>
      <sheetName val="12.5.23"/>
      <sheetName val="12.5.24"/>
      <sheetName val="12.5.25"/>
      <sheetName val="12.6.1"/>
      <sheetName val="12.6.2"/>
      <sheetName val="12.6.3"/>
      <sheetName val="12.6.3A"/>
      <sheetName val="12.6.3B"/>
      <sheetName val="12.6.3C"/>
      <sheetName val="12.6.4"/>
      <sheetName val="12.6.4A"/>
      <sheetName val="12.6.4B"/>
      <sheetName val="12.6.5"/>
      <sheetName val="12.6.6"/>
      <sheetName val="12.6.7"/>
      <sheetName val="12.6.8"/>
      <sheetName val="12.6.9"/>
      <sheetName val="12.6.10"/>
      <sheetName val="12.6.11"/>
      <sheetName val="12.6.12"/>
      <sheetName val="12.6.13"/>
      <sheetName val="12.6.14"/>
      <sheetName val="12.6.15"/>
      <sheetName val="12.6.15A"/>
      <sheetName val="13.1"/>
      <sheetName val="13.2"/>
      <sheetName val="14.1.1"/>
      <sheetName val="14.1.2"/>
      <sheetName val="14.1.4"/>
      <sheetName val="14.2.1"/>
      <sheetName val="15.1"/>
      <sheetName val="15.2"/>
      <sheetName val="15.3"/>
      <sheetName val="15.4"/>
      <sheetName val="15.5"/>
      <sheetName val="15.6"/>
      <sheetName val="15.7"/>
      <sheetName val="16.1.1"/>
      <sheetName val="16.1.3"/>
      <sheetName val="16.1.4"/>
      <sheetName val="16.1.6"/>
      <sheetName val="16.1.7"/>
      <sheetName val="16.1.8"/>
      <sheetName val="16.1.9"/>
      <sheetName val="16.1.10"/>
      <sheetName val="16.1.12"/>
      <sheetName val="16.1.13"/>
      <sheetName val="16.1.14"/>
      <sheetName val="16.1.15"/>
      <sheetName val="16.1.16"/>
      <sheetName val="16.1.17"/>
      <sheetName val="16.1.18"/>
      <sheetName val="16.1.19"/>
      <sheetName val="16.1.20"/>
      <sheetName val="16.1.21"/>
      <sheetName val="16.1.22"/>
      <sheetName val="16.1.23"/>
      <sheetName val="16.1.24"/>
      <sheetName val="16.1.26"/>
      <sheetName val="16.1.27"/>
      <sheetName val="16.1.28"/>
      <sheetName val="16.1.28A"/>
      <sheetName val="16.1.31"/>
      <sheetName val="16.1.32"/>
      <sheetName val="16.1.33"/>
      <sheetName val="16.1.34"/>
      <sheetName val="16.1.35"/>
      <sheetName val="16.1.36"/>
      <sheetName val="16.1.37"/>
      <sheetName val="16.2.1"/>
      <sheetName val="16.2.2"/>
      <sheetName val="16.2.4"/>
      <sheetName val="16.2.4A"/>
      <sheetName val="16.2.5"/>
      <sheetName val="16.2.6"/>
      <sheetName val="16.2.7"/>
      <sheetName val="16.2.8"/>
      <sheetName val="16.2.9"/>
      <sheetName val="16.2.10"/>
      <sheetName val="16.2.11"/>
      <sheetName val="16.2.12"/>
      <sheetName val="16.2.13"/>
      <sheetName val="16.3.2"/>
      <sheetName val="16.3.3"/>
      <sheetName val="17.1.1"/>
      <sheetName val="17.1.2"/>
      <sheetName val="17.1.3"/>
      <sheetName val="17.1.4"/>
      <sheetName val="17.1.5"/>
      <sheetName val="17.1.6"/>
      <sheetName val="17.2.1"/>
      <sheetName val="17.2.2"/>
      <sheetName val="17.2.3"/>
      <sheetName val="17.2.4"/>
      <sheetName val="17.2.5"/>
      <sheetName val="17.2.6"/>
      <sheetName val="18.1.1"/>
      <sheetName val="18.1.1A"/>
      <sheetName val="18.1.2A"/>
      <sheetName val="18.1.3"/>
      <sheetName val="18.1.4"/>
      <sheetName val="18.1.5"/>
      <sheetName val="18.1.6"/>
      <sheetName val="18.1.7"/>
      <sheetName val="18.1.8"/>
      <sheetName val="18.1.9"/>
      <sheetName val="18.1.10"/>
      <sheetName val="18.1.11"/>
      <sheetName val="18.1.12"/>
      <sheetName val="18.1.13"/>
      <sheetName val="18.1.15"/>
      <sheetName val="18.1.16"/>
      <sheetName val="18.1.17"/>
      <sheetName val="18.1.18"/>
      <sheetName val="18.1.19"/>
      <sheetName val="18.1.20"/>
      <sheetName val="18.1.21"/>
      <sheetName val="19.1.1"/>
      <sheetName val="19.1.2"/>
      <sheetName val="19.1.3"/>
      <sheetName val="19.1.4"/>
      <sheetName val="19.2.1"/>
      <sheetName val="20.1.1"/>
      <sheetName val="20.1.2"/>
      <sheetName val="20.1.3"/>
      <sheetName val="20.1.4"/>
      <sheetName val="20.1.5"/>
      <sheetName val="20.1.6"/>
      <sheetName val="20.1.7"/>
      <sheetName val="21.1.1"/>
      <sheetName val="21.1.2"/>
      <sheetName val="21.1.3"/>
      <sheetName val="21.1.4"/>
      <sheetName val="21.1.5"/>
      <sheetName val="21.1.6"/>
      <sheetName val="21.1.7"/>
      <sheetName val="21.1.8"/>
      <sheetName val="21.1.9"/>
      <sheetName val="21.1.10"/>
      <sheetName val="21.1.11"/>
      <sheetName val="21.1.12"/>
      <sheetName val="21.1.13"/>
      <sheetName val="21.1.14"/>
      <sheetName val="21.1.15"/>
      <sheetName val="21.1.17"/>
      <sheetName val="24.1.1"/>
      <sheetName val="24.1.2"/>
      <sheetName val="24.1.3"/>
      <sheetName val="24.2.1"/>
      <sheetName val="24.2.2"/>
      <sheetName val="24.2.3"/>
      <sheetName val="24.2.4"/>
      <sheetName val="24.2.5"/>
      <sheetName val="24.3.1"/>
      <sheetName val="24.3.2"/>
      <sheetName val="27.1.1"/>
      <sheetName val="27.1.2"/>
      <sheetName val="27.1.2A"/>
      <sheetName val="27.1.3"/>
      <sheetName val="27.1.4"/>
      <sheetName val="27.1.4A"/>
      <sheetName val="27.1.5"/>
      <sheetName val="27.1.5A"/>
      <sheetName val="27.1.6"/>
      <sheetName val="27.1.8"/>
      <sheetName val="27.1.9"/>
      <sheetName val="27.1.10"/>
      <sheetName val="27.1.11"/>
      <sheetName val="27.1.12"/>
      <sheetName val="27.1.13"/>
      <sheetName val="27.1.14"/>
      <sheetName val="27.1.16"/>
      <sheetName val="27.1.17"/>
      <sheetName val="27.1.17A"/>
      <sheetName val="27.1.18"/>
      <sheetName val="27.1.19"/>
      <sheetName val="27.1.20"/>
      <sheetName val="27.1.20A"/>
      <sheetName val="27.1.20B"/>
      <sheetName val="27.1.21"/>
      <sheetName val="27.1.22"/>
      <sheetName val="27.1.23"/>
      <sheetName val="27.1.24"/>
      <sheetName val="27.1.25"/>
      <sheetName val="27.1.26"/>
      <sheetName val="27.1.27"/>
      <sheetName val="27.1.28"/>
      <sheetName val="27.1.29"/>
      <sheetName val="27.1.30"/>
      <sheetName val="27.1.31"/>
      <sheetName val="27.2.1"/>
      <sheetName val="27.2.2"/>
      <sheetName val="27.2.3"/>
      <sheetName val="27.2.4"/>
      <sheetName val="27.2.5"/>
      <sheetName val="27.3.1"/>
      <sheetName val="27.3.2"/>
      <sheetName val="27.3.3"/>
      <sheetName val="27.3.4"/>
      <sheetName val="27.3.5"/>
      <sheetName val="27.3.6"/>
      <sheetName val="27.3.7"/>
      <sheetName val="27.3.8"/>
      <sheetName val="27.3.9"/>
      <sheetName val="27.3.10"/>
      <sheetName val="27.3.11"/>
      <sheetName val="27.3.12"/>
      <sheetName val="27.3.13"/>
      <sheetName val="27.3.14"/>
      <sheetName val="27.3.15"/>
      <sheetName val="27.3.16"/>
      <sheetName val="27.3.17"/>
      <sheetName val="27.3.18"/>
      <sheetName val="27.3.19"/>
      <sheetName val="27.3.20"/>
      <sheetName val="27.3.21"/>
      <sheetName val="27.4.1"/>
      <sheetName val="27.4.2"/>
      <sheetName val="27.4.3"/>
      <sheetName val="27.4.4"/>
      <sheetName val="27.4.5"/>
      <sheetName val="27.4.6"/>
      <sheetName val="27.4.7"/>
      <sheetName val="27.4.8"/>
      <sheetName val="27.4.9"/>
      <sheetName val="27.4.10"/>
      <sheetName val="27.4.11"/>
      <sheetName val="27.4.12"/>
      <sheetName val="27.4.13"/>
      <sheetName val="28.1.1"/>
      <sheetName val="28.1.2"/>
      <sheetName val="28.1.3"/>
      <sheetName val="28.1.4"/>
      <sheetName val="28.2.1"/>
      <sheetName val="28.2.2"/>
      <sheetName val="28.2.3"/>
      <sheetName val="28.2.4"/>
      <sheetName val="28.2.5"/>
      <sheetName val="28.2.6"/>
      <sheetName val="28.2.7"/>
      <sheetName val="28.2.8"/>
      <sheetName val="28.2.9"/>
      <sheetName val="28.2.10"/>
      <sheetName val="28.2.11"/>
      <sheetName val="29.1.1"/>
      <sheetName val="29.1.2"/>
      <sheetName val="29.1.3"/>
      <sheetName val="29.1.4"/>
      <sheetName val="29.1.5"/>
      <sheetName val="29.1.6"/>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3"/>
      <sheetName val="34"/>
      <sheetName val="35"/>
      <sheetName val="36"/>
      <sheetName val="37"/>
      <sheetName val="38"/>
      <sheetName val="39"/>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E10.1.04"/>
      <sheetName val="E10.1.06"/>
      <sheetName val="E10.1.07"/>
      <sheetName val="E10.1.08"/>
      <sheetName val="E10.1.09"/>
      <sheetName val="E10.1.10"/>
      <sheetName val="E10.1.12"/>
      <sheetName val="E10.1.14"/>
      <sheetName val="E10.1.15"/>
      <sheetName val="E10.1.16"/>
      <sheetName val="E10.1.17"/>
      <sheetName val="E10.2.01"/>
      <sheetName val="E10.2.03"/>
      <sheetName val="E10.2.04"/>
      <sheetName val="E10.2.06"/>
      <sheetName val="E10.2.07"/>
      <sheetName val="E10.2.09"/>
      <sheetName val="E10.2.10"/>
      <sheetName val="E10.2.11"/>
      <sheetName val="E10.2.12"/>
      <sheetName val="E10.2.13"/>
      <sheetName val="E10.2.14"/>
      <sheetName val="E10.2.15"/>
      <sheetName val="E10.2.16"/>
      <sheetName val="E10.2.17"/>
      <sheetName val="E10.2.18"/>
      <sheetName val="E10.2.19"/>
      <sheetName val="E10.2.20"/>
      <sheetName val="E10.2.21"/>
      <sheetName val="E10.2.22"/>
      <sheetName val="E10.2.23"/>
      <sheetName val="E10.2.24"/>
      <sheetName val="E10.2.25"/>
      <sheetName val="E10.3.01"/>
      <sheetName val="E10.3.02"/>
      <sheetName val="E10.3.03"/>
      <sheetName val="E10.3.04"/>
      <sheetName val="E10.3.05"/>
      <sheetName val="E10.3.06"/>
      <sheetName val="E10.3.07"/>
      <sheetName val="E10.3.08"/>
      <sheetName val="E10.3.09"/>
      <sheetName val="E10.3.10"/>
      <sheetName val="E10.3.11"/>
      <sheetName val="E10.3.12"/>
      <sheetName val="E10.3.13"/>
      <sheetName val="E10.3.14"/>
      <sheetName val="E10.3.15"/>
      <sheetName val="E10.3.16"/>
      <sheetName val="E10.3.18"/>
      <sheetName val="E10.3.20"/>
      <sheetName val="E10.3.21"/>
      <sheetName val="E10.3.22"/>
      <sheetName val="E10.3.23"/>
      <sheetName val="E10.3.24"/>
      <sheetName val="E10.3.25"/>
      <sheetName val="E10.4.01"/>
      <sheetName val="E10.4.02"/>
      <sheetName val="E10.4.03"/>
      <sheetName val="E10.4.04"/>
      <sheetName val="E10.4.05"/>
      <sheetName val="E10.4.06"/>
      <sheetName val="E10.4.07"/>
      <sheetName val="E10.4.08"/>
      <sheetName val="E10.5.03"/>
      <sheetName val="E10.5.04"/>
      <sheetName val="E10.5.05"/>
      <sheetName val="E10.5.06"/>
      <sheetName val="E10.5.07"/>
      <sheetName val="E10.5.08"/>
      <sheetName val="E10.5.09"/>
      <sheetName val="E10.5.10"/>
      <sheetName val="E10.6.01"/>
      <sheetName val="E10.6.02"/>
      <sheetName val="E10.6.03"/>
      <sheetName val="E10.6.04"/>
      <sheetName val="E10.6.05"/>
      <sheetName val="E10.6.06"/>
      <sheetName val="E10.6.07"/>
      <sheetName val="E10.6.08"/>
      <sheetName val="E10.6.09"/>
      <sheetName val="E10.6.10"/>
      <sheetName val="E10.6.11"/>
      <sheetName val="E10.6.12"/>
      <sheetName val="E10.6.13"/>
      <sheetName val="E10.6.14"/>
      <sheetName val="E10.6.15"/>
      <sheetName val="E10.6.16"/>
      <sheetName val="E10.6.17"/>
      <sheetName val="E10.6.18"/>
      <sheetName val="E10.6.19"/>
      <sheetName val="E10.6.20"/>
      <sheetName val="E10.6.21"/>
      <sheetName val="E10.6.22"/>
      <sheetName val="E10.6.23"/>
      <sheetName val="E10.6.24"/>
      <sheetName val="E10.7.01"/>
      <sheetName val="E10.7.02"/>
      <sheetName val="E10.7.03"/>
      <sheetName val="E10.7.04"/>
      <sheetName val="E10.7.05"/>
      <sheetName val="Pres_CDI90"/>
      <sheetName val="LISTA DE UNITARIOS"/>
    </sheetNames>
    <sheetDataSet>
      <sheetData sheetId="0"/>
      <sheetData sheetId="1"/>
      <sheetData sheetId="2"/>
      <sheetData sheetId="3"/>
      <sheetData sheetId="4">
        <row r="2">
          <cell r="B2" t="str">
            <v>LISTADO DE PRECIOS DE MATERIALES</v>
          </cell>
        </row>
      </sheetData>
      <sheetData sheetId="5"/>
      <sheetData sheetId="6">
        <row r="2">
          <cell r="B2" t="str">
            <v>LISTADO DE TARIFAS MANO DE OBRA</v>
          </cell>
        </row>
      </sheetData>
      <sheetData sheetId="7">
        <row r="2">
          <cell r="B2" t="str">
            <v>LISTADO DE TARIFAS TRANSPORTES</v>
          </cell>
        </row>
      </sheetData>
      <sheetData sheetId="8">
        <row r="2">
          <cell r="B2" t="str">
            <v>LISTADO DE TARIFAS ALQUILER DE EQUIPOS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refreshError="1"/>
      <sheetData sheetId="12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 val="dem_con"/>
      <sheetName val="SUMA_TUBERIA"/>
      <sheetName val="CONST_DOM"/>
      <sheetName val="dem_poz"/>
      <sheetName val="SAN_BASILIO_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INSUMOS"/>
      <sheetName val="PR 1"/>
      <sheetName val="PUNITARIOS PARA 241201 2S"/>
      <sheetName val="Hoja1"/>
      <sheetName val="items"/>
      <sheetName val="ESTADO RED TEC"/>
      <sheetName val="A-HOR"/>
      <sheetName val="BANCOS"/>
      <sheetName val="CARGOS"/>
      <sheetName val="EPS"/>
      <sheetName val="PENSIONES"/>
      <sheetName val="PREACTA 10"/>
      <sheetName val="DATOS"/>
      <sheetName val="PREACTA 9"/>
      <sheetName val="Res-Accide-10"/>
      <sheetName val="TARIFAS"/>
      <sheetName val="TRANSPORTE"/>
      <sheetName val="PRECIOS"/>
      <sheetName val="PREACTA 6"/>
      <sheetName val="Excavación Mat. Común Estacione"/>
      <sheetName val="Demolición Pavimento"/>
      <sheetName val="TABLA 2008"/>
      <sheetName val="SUB APU"/>
      <sheetName val="Listas"/>
      <sheetName val="PRESUPUESTO"/>
      <sheetName val="ESTADO VÍA-CRIT.TECNICO"/>
      <sheetName val="Insum"/>
      <sheetName val="Equipo"/>
      <sheetName val="Presup_Cancha"/>
      <sheetName val="PUNITARIOS%20PARA%20241201%202S"/>
      <sheetName val="RELACION MES"/>
      <sheetName val="GCB2000"/>
      <sheetName val="A. P. U."/>
      <sheetName val="ESTADO_RED_TEC"/>
      <sheetName val="PR_1"/>
      <sheetName val="PUNITARIOS_PARA_241201_2S"/>
      <sheetName val="PREACTA_10"/>
      <sheetName val="PREACTA_9"/>
      <sheetName val="ESTADO_RED_TEC1"/>
      <sheetName val="PR_11"/>
      <sheetName val="PUNITARIOS_PARA_241201_2S1"/>
      <sheetName val="PREACTA_101"/>
      <sheetName val="PREACTA_91"/>
      <sheetName val="ESTADO_RED_TEC2"/>
      <sheetName val="PR_12"/>
      <sheetName val="PUNITARIOS_PARA_241201_2S2"/>
      <sheetName val="PREACTA_102"/>
      <sheetName val="PREACTA_92"/>
      <sheetName val="ESTADO_RED_TEC3"/>
      <sheetName val="PR_13"/>
      <sheetName val="PUNITARIOS_PARA_241201_2S3"/>
      <sheetName val="PREACTA_103"/>
      <sheetName val="PREACTA_93"/>
      <sheetName val="ESTADO_RED_TEC4"/>
      <sheetName val="PR_14"/>
      <sheetName val="PUNITARIOS_PARA_241201_2S4"/>
      <sheetName val="PREACTA_104"/>
      <sheetName val="PREACTA_94"/>
      <sheetName val="ESTADO_RED_TEC5"/>
      <sheetName val="PR_15"/>
      <sheetName val="PUNITARIOS_PARA_241201_2S5"/>
      <sheetName val="PREACTA_105"/>
      <sheetName val="PREACTA_95"/>
      <sheetName val="ESTADO_RED_TEC8"/>
      <sheetName val="PR_18"/>
      <sheetName val="PUNITARIOS_PARA_241201_2S8"/>
      <sheetName val="PREACTA_108"/>
      <sheetName val="PREACTA_98"/>
      <sheetName val="ESTADO_RED_TEC6"/>
      <sheetName val="PR_16"/>
      <sheetName val="PUNITARIOS_PARA_241201_2S6"/>
      <sheetName val="PREACTA_106"/>
      <sheetName val="PREACTA_96"/>
      <sheetName val="ESTADO_RED_TEC7"/>
      <sheetName val="PR_17"/>
      <sheetName val="PUNITARIOS_PARA_241201_2S7"/>
      <sheetName val="PREACTA_107"/>
      <sheetName val="PREACTA_97"/>
      <sheetName val="PUNITARIOS_PARA_241201_2S9"/>
      <sheetName val="PR_19"/>
      <sheetName val="ESTADO_RED_TEC9"/>
      <sheetName val="PREACTA_109"/>
      <sheetName val="PREACTA_99"/>
      <sheetName val="LISTA DE PRECIOS"/>
      <sheetName val="062"/>
      <sheetName val="Listado"/>
      <sheetName val=" Liquidacion de Obra por Tramos"/>
      <sheetName val="A.P.U"/>
      <sheetName val="FORMULA"/>
      <sheetName val="CLASIFICACION"/>
      <sheetName val="CRA.MODI"/>
      <sheetName val="K16+000 AL K18+500"/>
      <sheetName val="K23+200 AL K24+700"/>
      <sheetName val="k18+500 AL K23+050"/>
      <sheetName val="Presupuesto PUENTE"/>
      <sheetName val="VOLUMENES (4)"/>
      <sheetName val="VOLUMENES (4SA)"/>
      <sheetName val="c2.5y2.6"/>
      <sheetName val="CHINCHINA FINAL . A CEROS"/>
      <sheetName val="Memoria de calculo"/>
      <sheetName val="REC-COD,"/>
      <sheetName val="2,2,6,1 Pilotes 0,30"/>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refreshError="1"/>
      <sheetData sheetId="100"/>
      <sheetData sheetId="101">
        <row r="48">
          <cell r="E48">
            <v>0</v>
          </cell>
        </row>
      </sheetData>
      <sheetData sheetId="102" refreshError="1"/>
      <sheetData sheetId="10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
      <sheetName val="P1"/>
      <sheetName val="P2"/>
      <sheetName val="P3"/>
      <sheetName val="P4"/>
      <sheetName val="P5"/>
      <sheetName val="PRES"/>
      <sheetName val="Modelo"/>
      <sheetName val="Datos"/>
      <sheetName val="MAT"/>
      <sheetName val="HER"/>
      <sheetName val="TRANS"/>
      <sheetName val="MO"/>
      <sheetName val="UNDS"/>
      <sheetName val="ANALISIS DE PRECIOS (Mao) 2014"/>
      <sheetName val="PER"/>
    </sheetNames>
    <definedNames>
      <definedName name="absc"/>
    </definedNames>
    <sheetDataSet>
      <sheetData sheetId="0"/>
      <sheetData sheetId="1"/>
      <sheetData sheetId="2"/>
      <sheetData sheetId="3"/>
      <sheetData sheetId="4"/>
      <sheetData sheetId="5"/>
      <sheetData sheetId="6">
        <row r="1">
          <cell r="A1" t="str">
            <v>CODIGO</v>
          </cell>
        </row>
      </sheetData>
      <sheetData sheetId="7">
        <row r="2">
          <cell r="P2" t="str">
            <v>Se refiere este ítem al suministro e instalación de barandas en acero inoxidable, según localización indicada en los planos arquitectónicos y de detalle. Incluye suministro, instalación, y todo lo requerido para la correcta ejecución y recibo a satisfacción.</v>
          </cell>
        </row>
      </sheetData>
      <sheetData sheetId="8"/>
      <sheetData sheetId="9"/>
      <sheetData sheetId="10"/>
      <sheetData sheetId="11"/>
      <sheetData sheetId="12"/>
      <sheetData sheetId="13">
        <row r="1">
          <cell r="A1" t="str">
            <v>M2</v>
          </cell>
        </row>
      </sheetData>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
      <sheetName val="PRESUPUESTO "/>
      <sheetName val="Hoja2"/>
      <sheetName val="FP"/>
      <sheetName val="MDO"/>
      <sheetName val="EQ"/>
      <sheetName val="MAT"/>
      <sheetName val="TTE"/>
      <sheetName val="BASE "/>
      <sheetName val="1.01"/>
      <sheetName val="2.01"/>
      <sheetName val="2.02"/>
      <sheetName val="3.01"/>
      <sheetName val="3.02"/>
      <sheetName val="4.01"/>
      <sheetName val="4.02"/>
      <sheetName val="4.03"/>
      <sheetName val="5.01"/>
      <sheetName val="5.02"/>
      <sheetName val="6.01"/>
      <sheetName val="6.02"/>
      <sheetName val="6.03"/>
      <sheetName val="6.04"/>
      <sheetName val="6.05"/>
      <sheetName val="6.06"/>
      <sheetName val="6.07"/>
      <sheetName val="6.08"/>
      <sheetName val="6.09"/>
      <sheetName val="6.10"/>
      <sheetName val="6.11"/>
      <sheetName val="6.12"/>
      <sheetName val="6.13"/>
      <sheetName val="7.01"/>
      <sheetName val="7.02"/>
      <sheetName val="7.03"/>
      <sheetName val="7.04"/>
      <sheetName val="7.05"/>
      <sheetName val="7.06"/>
      <sheetName val="B1"/>
      <sheetName val="B2"/>
      <sheetName val="B3"/>
      <sheetName val="B4"/>
      <sheetName val="NP"/>
      <sheetName val="NP (2)"/>
      <sheetName val="Hoja9"/>
    </sheetNames>
    <sheetDataSet>
      <sheetData sheetId="0"/>
      <sheetData sheetId="1">
        <row r="6">
          <cell r="A6">
            <v>1</v>
          </cell>
          <cell r="C6" t="str">
            <v>PRELIMINARES VIAS</v>
          </cell>
          <cell r="D6">
            <v>0</v>
          </cell>
          <cell r="E6">
            <v>0</v>
          </cell>
          <cell r="F6">
            <v>0</v>
          </cell>
          <cell r="G6">
            <v>0</v>
          </cell>
          <cell r="H6" t="str">
            <v>TIPO</v>
          </cell>
        </row>
        <row r="7">
          <cell r="A7">
            <v>1.01</v>
          </cell>
          <cell r="B7" t="str">
            <v>E.P.G -3.01.06</v>
          </cell>
          <cell r="C7" t="str">
            <v>LOCALIZACION Y REPLANTEO TOPOGRAFICO</v>
          </cell>
          <cell r="D7" t="str">
            <v>Precios Gober.</v>
          </cell>
          <cell r="E7" t="str">
            <v>Kilómetro</v>
          </cell>
          <cell r="F7">
            <v>3.3</v>
          </cell>
          <cell r="G7">
            <v>0</v>
          </cell>
          <cell r="H7">
            <v>2560000</v>
          </cell>
        </row>
        <row r="8">
          <cell r="A8">
            <v>0</v>
          </cell>
          <cell r="B8">
            <v>0</v>
          </cell>
          <cell r="C8">
            <v>0</v>
          </cell>
          <cell r="D8">
            <v>0</v>
          </cell>
          <cell r="E8">
            <v>0</v>
          </cell>
          <cell r="F8">
            <v>0</v>
          </cell>
          <cell r="G8">
            <v>0</v>
          </cell>
          <cell r="H8" t="str">
            <v xml:space="preserve">SUBTOTAL GRUPO </v>
          </cell>
        </row>
        <row r="9">
          <cell r="A9">
            <v>2</v>
          </cell>
          <cell r="C9" t="str">
            <v>EXPLANACIONES</v>
          </cell>
          <cell r="D9">
            <v>0</v>
          </cell>
          <cell r="E9">
            <v>0</v>
          </cell>
          <cell r="F9">
            <v>0</v>
          </cell>
          <cell r="G9">
            <v>0</v>
          </cell>
          <cell r="H9" t="str">
            <v>TIPO</v>
          </cell>
        </row>
        <row r="10">
          <cell r="A10">
            <v>2.0099999999999998</v>
          </cell>
          <cell r="B10" t="str">
            <v>INVIAS Art.  210</v>
          </cell>
          <cell r="C10" t="str">
            <v>EXCAVACION DE CORTES Y CANALES SIN CLASIFICAR INCLUYE ACARREO LIBRE DE 5 KM</v>
          </cell>
          <cell r="D10" t="str">
            <v>Precios Gober.</v>
          </cell>
          <cell r="E10" t="str">
            <v>Metro Cúbico</v>
          </cell>
          <cell r="F10">
            <v>16728</v>
          </cell>
          <cell r="G10">
            <v>0</v>
          </cell>
          <cell r="H10">
            <v>13000</v>
          </cell>
        </row>
        <row r="11">
          <cell r="A11">
            <v>2.0199999999999996</v>
          </cell>
          <cell r="B11" t="str">
            <v>E.P.G -3.02.01</v>
          </cell>
          <cell r="C11" t="str">
            <v>RELLENO CON MATERIAL DEL SITIO COMPACTADO CILINDRO</v>
          </cell>
          <cell r="D11" t="str">
            <v>Precios Gober.</v>
          </cell>
          <cell r="E11" t="str">
            <v>Metro Cúbico</v>
          </cell>
          <cell r="F11">
            <v>16692</v>
          </cell>
          <cell r="G11">
            <v>0</v>
          </cell>
          <cell r="H11">
            <v>16000</v>
          </cell>
        </row>
        <row r="12">
          <cell r="A12">
            <v>0</v>
          </cell>
          <cell r="B12">
            <v>0</v>
          </cell>
          <cell r="C12">
            <v>0</v>
          </cell>
          <cell r="D12">
            <v>0</v>
          </cell>
          <cell r="E12">
            <v>0</v>
          </cell>
          <cell r="F12">
            <v>0</v>
          </cell>
          <cell r="G12">
            <v>0</v>
          </cell>
          <cell r="H12" t="str">
            <v xml:space="preserve">SUBTOTAL GRUPO </v>
          </cell>
        </row>
        <row r="13">
          <cell r="A13">
            <v>3</v>
          </cell>
          <cell r="C13" t="str">
            <v>AFIRMADO, SUBBASES Y BASES</v>
          </cell>
          <cell r="D13">
            <v>0</v>
          </cell>
          <cell r="E13">
            <v>0</v>
          </cell>
          <cell r="F13">
            <v>0</v>
          </cell>
          <cell r="G13">
            <v>0</v>
          </cell>
          <cell r="H13" t="str">
            <v>TIPO</v>
          </cell>
        </row>
        <row r="14">
          <cell r="A14">
            <v>3.01</v>
          </cell>
          <cell r="B14" t="str">
            <v>INVIAS     Art.  310</v>
          </cell>
          <cell r="C14" t="str">
            <v>CUNETEO, PERFILADO Y COMPACTACIÓN DE LA BANCA EXISTENTE (TRABAJO PREVIO A PAVIMENTACIÓN)</v>
          </cell>
          <cell r="D14" t="str">
            <v>Precios Gober.</v>
          </cell>
          <cell r="E14" t="str">
            <v>Kilómetro</v>
          </cell>
          <cell r="F14">
            <v>3.3</v>
          </cell>
          <cell r="G14">
            <v>0</v>
          </cell>
          <cell r="H14">
            <v>1060000</v>
          </cell>
        </row>
        <row r="15">
          <cell r="A15">
            <v>3.02</v>
          </cell>
          <cell r="B15" t="str">
            <v>INVIAS     Art.  330</v>
          </cell>
          <cell r="C15" t="str">
            <v>SUMINISTRO, EXTENDIDA Y COMPACTACION DE MATERIAL SELECCIONADO PARA BASE GRANULAR (INCLUYE ACARREO LIBRE DE 5KM)(**)</v>
          </cell>
          <cell r="D15" t="str">
            <v>Precios Ref.</v>
          </cell>
          <cell r="E15" t="str">
            <v>Metro Cúbico</v>
          </cell>
          <cell r="F15">
            <v>5372.4</v>
          </cell>
          <cell r="G15">
            <v>0</v>
          </cell>
          <cell r="H15">
            <v>90000</v>
          </cell>
        </row>
        <row r="16">
          <cell r="A16">
            <v>0</v>
          </cell>
          <cell r="B16">
            <v>0</v>
          </cell>
          <cell r="C16">
            <v>0</v>
          </cell>
          <cell r="D16">
            <v>0</v>
          </cell>
          <cell r="E16">
            <v>0</v>
          </cell>
          <cell r="F16">
            <v>0</v>
          </cell>
          <cell r="G16">
            <v>0</v>
          </cell>
          <cell r="H16" t="str">
            <v xml:space="preserve">SUBTOTAL GRUPO </v>
          </cell>
        </row>
        <row r="17">
          <cell r="A17">
            <v>4</v>
          </cell>
          <cell r="C17" t="str">
            <v>PAVIMENTACION FLEXIBLE</v>
          </cell>
          <cell r="D17">
            <v>0</v>
          </cell>
          <cell r="E17">
            <v>0</v>
          </cell>
          <cell r="F17">
            <v>0</v>
          </cell>
          <cell r="G17">
            <v>0</v>
          </cell>
          <cell r="H17" t="str">
            <v>TIPO</v>
          </cell>
        </row>
        <row r="18">
          <cell r="A18">
            <v>4.01</v>
          </cell>
          <cell r="B18" t="str">
            <v>INVIAS     Art.  450</v>
          </cell>
          <cell r="C18" t="str">
            <v>CONSTRUCCION DE CARPETA ASFALTICA EN CALIENTE, INCLUYE BARRIDO, SUMINISTRO Y COMPACTACION ( INCLUYE ACARREO LIBRE DE 5 KM) NORMA INVIAS (**)</v>
          </cell>
          <cell r="D18" t="str">
            <v>Precios Gober.</v>
          </cell>
          <cell r="E18" t="str">
            <v>Metro Cúbico</v>
          </cell>
          <cell r="F18">
            <v>1782</v>
          </cell>
          <cell r="G18">
            <v>0</v>
          </cell>
          <cell r="H18">
            <v>573000</v>
          </cell>
        </row>
        <row r="19">
          <cell r="A19">
            <v>4.0199999999999996</v>
          </cell>
          <cell r="B19" t="str">
            <v>INVIAS     Art.  420</v>
          </cell>
          <cell r="C19" t="str">
            <v>IMPRIMACIÓN CON EMULSIÓN ASFÁLTICA CRL-1H</v>
          </cell>
          <cell r="D19" t="str">
            <v>Precios Gober.</v>
          </cell>
          <cell r="E19" t="str">
            <v>Metro Cuadrado</v>
          </cell>
          <cell r="F19">
            <v>24420</v>
          </cell>
          <cell r="G19">
            <v>0.06</v>
          </cell>
          <cell r="H19">
            <v>2880</v>
          </cell>
        </row>
        <row r="20">
          <cell r="A20">
            <v>4.0299999999999994</v>
          </cell>
          <cell r="B20" t="str">
            <v>INVIAS     Art.  421</v>
          </cell>
          <cell r="C20" t="str">
            <v>RIEGO DE LIGA CON EMULSION ASFALTICA CRL-1H</v>
          </cell>
          <cell r="D20" t="str">
            <v>Precios Gober.</v>
          </cell>
          <cell r="E20" t="str">
            <v>Metro Cuadrado</v>
          </cell>
          <cell r="F20">
            <v>19800</v>
          </cell>
          <cell r="G20">
            <v>0.06</v>
          </cell>
          <cell r="H20">
            <v>1700</v>
          </cell>
        </row>
        <row r="21">
          <cell r="A21">
            <v>0</v>
          </cell>
          <cell r="B21">
            <v>0</v>
          </cell>
          <cell r="C21">
            <v>0</v>
          </cell>
          <cell r="D21">
            <v>0</v>
          </cell>
          <cell r="E21">
            <v>0</v>
          </cell>
          <cell r="F21">
            <v>0</v>
          </cell>
          <cell r="G21">
            <v>0</v>
          </cell>
          <cell r="H21" t="str">
            <v xml:space="preserve">SUBTOTAL GRUPO </v>
          </cell>
        </row>
        <row r="22">
          <cell r="A22">
            <v>5</v>
          </cell>
          <cell r="C22" t="str">
            <v>TRANSPORTE</v>
          </cell>
          <cell r="D22">
            <v>0</v>
          </cell>
          <cell r="E22">
            <v>0</v>
          </cell>
          <cell r="F22">
            <v>0</v>
          </cell>
          <cell r="G22">
            <v>0</v>
          </cell>
          <cell r="H22" t="str">
            <v>TIPO</v>
          </cell>
        </row>
        <row r="23">
          <cell r="A23">
            <v>5.01</v>
          </cell>
          <cell r="B23" t="str">
            <v>INVIAS     Art.  450</v>
          </cell>
          <cell r="C23" t="str">
            <v>TRANSPORTE DE MATERIAL DE AFIRMADO Y/O GRANULAR DESPUÉS DE 5 KM (INSTALADO  Y COMPACTADO SEGÚN SECCIÓN DE DISEÑO)</v>
          </cell>
          <cell r="D23" t="str">
            <v>Precios Gober.</v>
          </cell>
          <cell r="E23" t="str">
            <v>M3-Km</v>
          </cell>
          <cell r="F23">
            <v>95309.64</v>
          </cell>
          <cell r="G23">
            <v>0</v>
          </cell>
          <cell r="H23">
            <v>1590</v>
          </cell>
        </row>
        <row r="24">
          <cell r="A24">
            <v>5.0199999999999996</v>
          </cell>
          <cell r="B24" t="str">
            <v>INVIAS     Art.  420</v>
          </cell>
          <cell r="C24" t="str">
            <v>TRANSPORTE DE MEZCLA ASFALTICA DESPUES DE 5 KM, (INSTALADO Y COMPACTADO SEGÚN SECCIÓN DE DISEÑO)</v>
          </cell>
          <cell r="D24" t="str">
            <v>Precios Gober.</v>
          </cell>
          <cell r="E24" t="str">
            <v>M3-Km</v>
          </cell>
          <cell r="F24">
            <v>146124</v>
          </cell>
          <cell r="G24">
            <v>0.06</v>
          </cell>
          <cell r="H24">
            <v>1750</v>
          </cell>
        </row>
        <row r="25">
          <cell r="A25">
            <v>0</v>
          </cell>
          <cell r="B25">
            <v>0</v>
          </cell>
          <cell r="C25">
            <v>0</v>
          </cell>
          <cell r="D25">
            <v>0</v>
          </cell>
          <cell r="E25">
            <v>0</v>
          </cell>
          <cell r="F25">
            <v>0</v>
          </cell>
          <cell r="G25">
            <v>0</v>
          </cell>
          <cell r="H25" t="str">
            <v xml:space="preserve">SUBTOTAL GRUPO </v>
          </cell>
        </row>
        <row r="26">
          <cell r="A26">
            <v>6</v>
          </cell>
          <cell r="C26" t="str">
            <v>OBRAS DE DRENAJE</v>
          </cell>
          <cell r="D26">
            <v>0</v>
          </cell>
          <cell r="E26">
            <v>0</v>
          </cell>
          <cell r="F26">
            <v>0</v>
          </cell>
          <cell r="G26">
            <v>0</v>
          </cell>
          <cell r="H26" t="str">
            <v>TIPO</v>
          </cell>
        </row>
        <row r="27">
          <cell r="A27">
            <v>6.01</v>
          </cell>
          <cell r="B27" t="str">
            <v>INVIAS     Art. 671</v>
          </cell>
          <cell r="C27" t="str">
            <v>CUNETAS REVESTIDAS EN CONCRETO DE 21 MPA ( 3000 PSI) SIN REFUERZO (INCLUYE SELLO DE JUNTAS)</v>
          </cell>
          <cell r="D27" t="str">
            <v>Precios Gober.</v>
          </cell>
          <cell r="E27" t="str">
            <v>Metro Cúbico</v>
          </cell>
          <cell r="F27">
            <v>740.56</v>
          </cell>
          <cell r="G27">
            <v>0.06</v>
          </cell>
          <cell r="H27">
            <v>530000</v>
          </cell>
        </row>
        <row r="28">
          <cell r="A28">
            <v>6.02</v>
          </cell>
          <cell r="B28" t="str">
            <v>E.P.G -3.13.26</v>
          </cell>
          <cell r="C28" t="str">
            <v>MALLA ELECTROSOLDADA 0.15 X 0.15 M D= 4MM (INCLUYE SUMINSITRO FIJACION E INSTALACION)</v>
          </cell>
          <cell r="D28" t="str">
            <v>Precios Gober.</v>
          </cell>
          <cell r="E28" t="str">
            <v>Kilogramo</v>
          </cell>
          <cell r="F28">
            <v>9997.57</v>
          </cell>
          <cell r="G28">
            <v>0.06</v>
          </cell>
          <cell r="H28">
            <v>3600</v>
          </cell>
        </row>
        <row r="29">
          <cell r="A29">
            <v>6.03</v>
          </cell>
          <cell r="B29" t="str">
            <v>INVIAS     Art. 311</v>
          </cell>
          <cell r="C29" t="str">
            <v>SUMINISTRO, EXTENDIDA Y COMPACTACIÓN DE MATERIAL PARA AFIRMADO HASTA UN DIÁMETRO DE 2" Y UN ÍNDICE PLÁSTICO MENOR O IGUAL 9%  Y COMPACTO  AL 95% PROCTOR, INCLUYE ACARREO LIBRE DE 5KM (**)</v>
          </cell>
          <cell r="D29" t="str">
            <v>Precios Gober.</v>
          </cell>
          <cell r="E29" t="str">
            <v>Metro Cúbico</v>
          </cell>
          <cell r="F29">
            <v>547.17999999999995</v>
          </cell>
          <cell r="G29">
            <v>0</v>
          </cell>
          <cell r="H29">
            <v>60900</v>
          </cell>
        </row>
        <row r="30">
          <cell r="A30">
            <v>6.04</v>
          </cell>
          <cell r="B30" t="str">
            <v>INVIAS     Art.  600</v>
          </cell>
          <cell r="C30" t="str">
            <v xml:space="preserve"> EXCAVACIONES MECANICAS VARIAS EN MATERIAL COMUN SECO</v>
          </cell>
          <cell r="D30" t="str">
            <v>Precios Gober.</v>
          </cell>
          <cell r="E30" t="str">
            <v>Metro Cúbico</v>
          </cell>
          <cell r="F30">
            <v>769.12</v>
          </cell>
          <cell r="G30">
            <v>0</v>
          </cell>
          <cell r="H30">
            <v>11800</v>
          </cell>
        </row>
        <row r="31">
          <cell r="A31">
            <v>6.05</v>
          </cell>
          <cell r="B31">
            <v>0</v>
          </cell>
          <cell r="C31" t="str">
            <v>CONCRETO DE 14 MPA (2000 PSI) SOLADOS Y ATRAQUES</v>
          </cell>
          <cell r="D31" t="str">
            <v>Precios Gober.</v>
          </cell>
          <cell r="E31" t="str">
            <v>Metro Cúbico</v>
          </cell>
          <cell r="F31">
            <v>55.66</v>
          </cell>
          <cell r="G31">
            <v>0.06</v>
          </cell>
          <cell r="H31">
            <v>432000</v>
          </cell>
        </row>
        <row r="32">
          <cell r="A32">
            <v>6.06</v>
          </cell>
          <cell r="B32" t="str">
            <v>INVIAS     Art. 630</v>
          </cell>
          <cell r="C32" t="str">
            <v>CONCRETO SIMPLE DE 21 MPa - (3000 PSI) IMPERMEABILIZADO PARA PLACAS PISOS</v>
          </cell>
          <cell r="D32" t="str">
            <v>Precios Gober.</v>
          </cell>
          <cell r="E32" t="str">
            <v>Metro Cúbico</v>
          </cell>
          <cell r="F32">
            <v>20</v>
          </cell>
          <cell r="G32">
            <v>0.06</v>
          </cell>
          <cell r="H32">
            <v>746000</v>
          </cell>
        </row>
        <row r="33">
          <cell r="A33">
            <v>6.07</v>
          </cell>
          <cell r="B33" t="str">
            <v>INVIAS     Art. 630</v>
          </cell>
          <cell r="C33" t="str">
            <v xml:space="preserve">CONCRETO SIMPLE DE 21 MPa - (3000 PSI) IMPERMEABILIZADO PARA MUROS </v>
          </cell>
          <cell r="D33" t="str">
            <v>Precios Gober.</v>
          </cell>
          <cell r="E33" t="str">
            <v>Metro Cúbico</v>
          </cell>
          <cell r="F33">
            <v>88.08</v>
          </cell>
          <cell r="G33">
            <v>0.06</v>
          </cell>
          <cell r="H33">
            <v>784000</v>
          </cell>
        </row>
        <row r="34">
          <cell r="A34">
            <v>6.08</v>
          </cell>
          <cell r="B34" t="str">
            <v>INVIAS     Art. 661</v>
          </cell>
          <cell r="C34" t="str">
            <v>SUMINISTRO E INSTALACION DE TUBERIA DE CONCRETOREFORZADO D=36", INCLUYE EMBOQUILLADA</v>
          </cell>
          <cell r="D34" t="str">
            <v>Precios Gober.</v>
          </cell>
          <cell r="E34" t="str">
            <v>Metro lineal</v>
          </cell>
          <cell r="F34">
            <v>128</v>
          </cell>
          <cell r="G34">
            <v>0.06</v>
          </cell>
          <cell r="H34">
            <v>429000</v>
          </cell>
        </row>
        <row r="35">
          <cell r="A35">
            <v>6.09</v>
          </cell>
          <cell r="B35" t="str">
            <v xml:space="preserve">INVIAS  Art. 201 </v>
          </cell>
          <cell r="C35" t="str">
            <v xml:space="preserve">DEMOLICIÓN CONCRETO CICLOPEO (INCLUYE RETIRO) </v>
          </cell>
          <cell r="D35" t="str">
            <v>Precios Gober.</v>
          </cell>
          <cell r="E35" t="str">
            <v>Metro Cúbico</v>
          </cell>
          <cell r="F35">
            <v>96.53</v>
          </cell>
          <cell r="G35">
            <v>0</v>
          </cell>
          <cell r="H35">
            <v>161000</v>
          </cell>
        </row>
        <row r="36">
          <cell r="A36">
            <v>6.1</v>
          </cell>
          <cell r="B36">
            <v>0</v>
          </cell>
          <cell r="C36" t="str">
            <v>DEMOLICION OBRAS EN CONCRETO SIMPLE, INCLUYE RETIRO DE SOBRANTES  (ACARREO LIBRE 5 Km.)</v>
          </cell>
          <cell r="D36" t="str">
            <v>Precios Gober.</v>
          </cell>
          <cell r="E36" t="str">
            <v>Metro Cúbico</v>
          </cell>
          <cell r="F36">
            <v>40.590000000000003</v>
          </cell>
          <cell r="G36">
            <v>0</v>
          </cell>
          <cell r="H36">
            <v>205400</v>
          </cell>
        </row>
        <row r="37">
          <cell r="A37">
            <v>6.11</v>
          </cell>
          <cell r="B37" t="str">
            <v>INVIAS     Art.  610 Y 311</v>
          </cell>
          <cell r="C37" t="str">
            <v>RELLENO CON MATERIAL DE AFIRMADO COMPACTADO PLANCHA VIBRADORA INCLUYE ACARREO LIBRE DE 5 KM</v>
          </cell>
          <cell r="D37" t="str">
            <v>Precios Gober.</v>
          </cell>
          <cell r="E37" t="str">
            <v>Metro Cúbico</v>
          </cell>
          <cell r="F37">
            <v>229.43</v>
          </cell>
          <cell r="G37">
            <v>0</v>
          </cell>
          <cell r="H37">
            <v>64900</v>
          </cell>
        </row>
        <row r="38">
          <cell r="A38">
            <v>6.12</v>
          </cell>
          <cell r="B38" t="str">
            <v xml:space="preserve">INVIAS  Art. 201 </v>
          </cell>
          <cell r="C38" t="str">
            <v>SUMINISTRO FIGURADO Y ARMADO DE ACERO DE REFUERZO 60000 PSI 420 MPA</v>
          </cell>
          <cell r="D38" t="str">
            <v>Precios Gober.</v>
          </cell>
          <cell r="E38" t="str">
            <v>Kilogramo</v>
          </cell>
          <cell r="F38">
            <v>6091.16</v>
          </cell>
          <cell r="G38">
            <v>0.06</v>
          </cell>
          <cell r="H38">
            <v>3600</v>
          </cell>
        </row>
        <row r="39">
          <cell r="A39">
            <v>6.13</v>
          </cell>
          <cell r="B39" t="str">
            <v xml:space="preserve">INVIAS  Art. 201 </v>
          </cell>
          <cell r="C39" t="str">
            <v>SUMINISTRO E INSTALACION DE CONCRETO SIMPLE DE 21 MPA (3000 PSI) PARA ELEVACIONES, H&lt;3.0 MTS</v>
          </cell>
          <cell r="D39" t="str">
            <v>Precios Gober.</v>
          </cell>
          <cell r="E39" t="str">
            <v>Metro Cúbico</v>
          </cell>
          <cell r="F39">
            <v>38.75</v>
          </cell>
          <cell r="G39">
            <v>0.06</v>
          </cell>
          <cell r="H39">
            <v>822000</v>
          </cell>
        </row>
        <row r="40">
          <cell r="A40">
            <v>0</v>
          </cell>
          <cell r="B40">
            <v>0</v>
          </cell>
          <cell r="C40">
            <v>0</v>
          </cell>
          <cell r="D40">
            <v>0</v>
          </cell>
          <cell r="E40">
            <v>0</v>
          </cell>
          <cell r="F40">
            <v>0</v>
          </cell>
          <cell r="G40">
            <v>0</v>
          </cell>
          <cell r="H40" t="str">
            <v xml:space="preserve">SUBTOTAL GRUPO </v>
          </cell>
        </row>
        <row r="41">
          <cell r="A41">
            <v>7</v>
          </cell>
          <cell r="C41" t="str">
            <v xml:space="preserve">SEÑALIZACION Y DEMARCACION </v>
          </cell>
          <cell r="D41">
            <v>0</v>
          </cell>
          <cell r="E41">
            <v>0</v>
          </cell>
          <cell r="F41">
            <v>0</v>
          </cell>
          <cell r="G41">
            <v>0</v>
          </cell>
          <cell r="H41" t="str">
            <v>TIPO</v>
          </cell>
        </row>
        <row r="42">
          <cell r="A42">
            <v>7.01</v>
          </cell>
          <cell r="B42" t="str">
            <v>INVIAS     Art. 701</v>
          </cell>
          <cell r="C42" t="str">
            <v>SUMINISTRO E INSTALACION DE TACHAS REFLECTIVAS UNIDIRECCIONALES Y BIDIRECCIONALES</v>
          </cell>
          <cell r="D42" t="str">
            <v>Precios Gober.</v>
          </cell>
          <cell r="E42" t="str">
            <v>Unidad</v>
          </cell>
          <cell r="F42">
            <v>1238</v>
          </cell>
          <cell r="G42">
            <v>0.06</v>
          </cell>
          <cell r="H42">
            <v>7850</v>
          </cell>
        </row>
        <row r="43">
          <cell r="A43">
            <v>7.02</v>
          </cell>
          <cell r="B43" t="str">
            <v>INVIAS     Art. 710</v>
          </cell>
          <cell r="C43" t="str">
            <v>SUMINISTRO E INSTALACION SEÑAL VIAL PREVENTIVA, TAMAÑO 75*75 cm. SEGUN NORMA INVIAS</v>
          </cell>
          <cell r="D43" t="str">
            <v>Precios Gober.</v>
          </cell>
          <cell r="E43" t="str">
            <v>Unidad</v>
          </cell>
          <cell r="F43">
            <v>27</v>
          </cell>
          <cell r="G43">
            <v>0.06</v>
          </cell>
          <cell r="H43">
            <v>235000</v>
          </cell>
        </row>
        <row r="44">
          <cell r="A44">
            <v>7.0299999999999994</v>
          </cell>
          <cell r="B44" t="str">
            <v>INVIAS     Art. 710</v>
          </cell>
          <cell r="C44" t="str">
            <v>SUMINISTRO E INSTALACION DE SEÑALES REGLAMENTARIAS 75*75  CM</v>
          </cell>
          <cell r="D44" t="str">
            <v>Precios Gober.</v>
          </cell>
          <cell r="E44" t="str">
            <v>Unidad</v>
          </cell>
          <cell r="F44">
            <v>4</v>
          </cell>
          <cell r="G44">
            <v>0.06</v>
          </cell>
          <cell r="H44">
            <v>330000</v>
          </cell>
        </row>
        <row r="45">
          <cell r="A45">
            <v>7.0399999999999991</v>
          </cell>
          <cell r="B45">
            <v>0</v>
          </cell>
          <cell r="C45" t="str">
            <v>SEÑALES DE TRANSITO DIMENSIONES 60*75 CMS (DELINEADORES DE CURVA) SEGÚN NORMA INVIAS</v>
          </cell>
          <cell r="D45" t="str">
            <v>Precios Gober.</v>
          </cell>
          <cell r="E45" t="str">
            <v>Unidad</v>
          </cell>
          <cell r="F45">
            <v>115</v>
          </cell>
          <cell r="G45">
            <v>0.06</v>
          </cell>
          <cell r="H45">
            <v>215600</v>
          </cell>
        </row>
        <row r="46">
          <cell r="A46">
            <v>7.0499999999999989</v>
          </cell>
          <cell r="B46" t="str">
            <v>INVIAS     Art. 700</v>
          </cell>
          <cell r="C46" t="str">
            <v>SUMINISTRO Y APLICACION DE PINTURA ACRILICA CON MICROESFERAS, LINEAS CONTINUAS Y DISCONTINUAS DE 12 CMS SEGUN NORMA INVIAS</v>
          </cell>
          <cell r="D46" t="str">
            <v>Precios Gober.</v>
          </cell>
          <cell r="E46" t="str">
            <v>Metro lineal</v>
          </cell>
          <cell r="F46">
            <v>9900</v>
          </cell>
          <cell r="G46">
            <v>0.06</v>
          </cell>
          <cell r="H46">
            <v>2130</v>
          </cell>
        </row>
        <row r="47">
          <cell r="A47">
            <v>7.06</v>
          </cell>
          <cell r="B47" t="str">
            <v>INVIAS     Art. 701</v>
          </cell>
          <cell r="C47" t="str">
            <v>SUMINISTRO E INSTALACION DE DEFENSAS VIALES TRAMO RECTO DE 3.81 MTS, CAL. 12. 2 POSTES DE 1.50  mts. Y TERMINALES INCLUYENDO TORNILLERIA, CAPTA- FAROS EN LAMINA GALVANIZADA CAL. 22 EN CINTA REFLECTIVA GRAD. INGENIERIA SEGUN NORMA INVIAS</v>
          </cell>
          <cell r="D47" t="str">
            <v>Precios Gober.</v>
          </cell>
          <cell r="E47" t="str">
            <v>Metro lineal</v>
          </cell>
          <cell r="F47">
            <v>344</v>
          </cell>
          <cell r="G47">
            <v>0.06</v>
          </cell>
          <cell r="H47">
            <v>172200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3">
          <cell r="B3" t="str">
            <v>PRELIMINARES VIAS</v>
          </cell>
        </row>
        <row r="4">
          <cell r="B4" t="str">
            <v>EXPLANACIONES</v>
          </cell>
        </row>
        <row r="5">
          <cell r="B5" t="str">
            <v>AFIRMADO, SUBBASES Y BASES</v>
          </cell>
        </row>
        <row r="6">
          <cell r="B6" t="str">
            <v>PAVIMENTACION FLEXIBLE</v>
          </cell>
        </row>
        <row r="7">
          <cell r="B7" t="str">
            <v>TRANSPORTE</v>
          </cell>
        </row>
        <row r="8">
          <cell r="B8" t="str">
            <v>OBRAS DE DRENAJE</v>
          </cell>
        </row>
        <row r="9">
          <cell r="B9" t="str">
            <v xml:space="preserve">SEÑALIZACION Y DEMARCACION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F-SEM-INT"/>
      <sheetName val="DATOS SEMANALES"/>
      <sheetName val="CONTRATO EST_TEC"/>
      <sheetName val="Fortalecillas"/>
    </sheetNames>
    <sheetDataSet>
      <sheetData sheetId="0" refreshError="1"/>
      <sheetData sheetId="1" refreshError="1"/>
      <sheetData sheetId="2">
        <row r="4">
          <cell r="F4">
            <v>7</v>
          </cell>
          <cell r="G4">
            <v>7</v>
          </cell>
          <cell r="H4">
            <v>7</v>
          </cell>
          <cell r="I4">
            <v>7</v>
          </cell>
          <cell r="J4">
            <v>7</v>
          </cell>
          <cell r="K4">
            <v>7</v>
          </cell>
          <cell r="L4">
            <v>7</v>
          </cell>
          <cell r="M4">
            <v>7</v>
          </cell>
          <cell r="N4">
            <v>7</v>
          </cell>
          <cell r="O4">
            <v>7</v>
          </cell>
          <cell r="P4">
            <v>7</v>
          </cell>
          <cell r="Q4">
            <v>7</v>
          </cell>
          <cell r="R4">
            <v>7</v>
          </cell>
          <cell r="S4">
            <v>7</v>
          </cell>
          <cell r="T4">
            <v>7</v>
          </cell>
          <cell r="U4">
            <v>7</v>
          </cell>
          <cell r="V4">
            <v>7</v>
          </cell>
          <cell r="W4">
            <v>7</v>
          </cell>
          <cell r="X4">
            <v>7</v>
          </cell>
          <cell r="Y4">
            <v>7</v>
          </cell>
        </row>
        <row r="5">
          <cell r="F5" t="e">
            <v>#REF!</v>
          </cell>
          <cell r="G5" t="e">
            <v>#REF!</v>
          </cell>
          <cell r="H5" t="e">
            <v>#REF!</v>
          </cell>
          <cell r="I5" t="e">
            <v>#REF!</v>
          </cell>
          <cell r="J5" t="e">
            <v>#REF!</v>
          </cell>
          <cell r="K5" t="e">
            <v>#REF!</v>
          </cell>
          <cell r="L5" t="e">
            <v>#REF!</v>
          </cell>
          <cell r="M5" t="e">
            <v>#REF!</v>
          </cell>
          <cell r="N5" t="e">
            <v>#REF!</v>
          </cell>
          <cell r="O5" t="e">
            <v>#REF!</v>
          </cell>
          <cell r="P5" t="e">
            <v>#REF!</v>
          </cell>
          <cell r="Q5" t="e">
            <v>#REF!</v>
          </cell>
          <cell r="R5" t="e">
            <v>#REF!</v>
          </cell>
          <cell r="S5" t="e">
            <v>#REF!</v>
          </cell>
          <cell r="T5" t="e">
            <v>#REF!</v>
          </cell>
          <cell r="U5" t="e">
            <v>#REF!</v>
          </cell>
          <cell r="V5" t="e">
            <v>#REF!</v>
          </cell>
          <cell r="W5" t="e">
            <v>#REF!</v>
          </cell>
          <cell r="X5" t="e">
            <v>#REF!</v>
          </cell>
          <cell r="Y5" t="e">
            <v>#REF!</v>
          </cell>
        </row>
        <row r="6">
          <cell r="F6" t="e">
            <v>#REF!</v>
          </cell>
          <cell r="G6" t="e">
            <v>#REF!</v>
          </cell>
          <cell r="H6" t="e">
            <v>#REF!</v>
          </cell>
          <cell r="I6" t="e">
            <v>#REF!</v>
          </cell>
          <cell r="J6" t="e">
            <v>#REF!</v>
          </cell>
          <cell r="K6" t="e">
            <v>#REF!</v>
          </cell>
          <cell r="L6" t="e">
            <v>#REF!</v>
          </cell>
          <cell r="M6" t="e">
            <v>#REF!</v>
          </cell>
          <cell r="N6" t="e">
            <v>#REF!</v>
          </cell>
          <cell r="O6" t="e">
            <v>#REF!</v>
          </cell>
          <cell r="P6" t="e">
            <v>#REF!</v>
          </cell>
          <cell r="Q6" t="e">
            <v>#REF!</v>
          </cell>
          <cell r="R6" t="e">
            <v>#REF!</v>
          </cell>
          <cell r="S6" t="e">
            <v>#REF!</v>
          </cell>
          <cell r="T6" t="e">
            <v>#REF!</v>
          </cell>
          <cell r="U6" t="e">
            <v>#REF!</v>
          </cell>
          <cell r="V6" t="e">
            <v>#REF!</v>
          </cell>
          <cell r="W6" t="e">
            <v>#REF!</v>
          </cell>
          <cell r="X6" t="e">
            <v>#REF!</v>
          </cell>
          <cell r="Y6" t="e">
            <v>#REF!</v>
          </cell>
        </row>
        <row r="7">
          <cell r="F7">
            <v>7</v>
          </cell>
          <cell r="G7">
            <v>7</v>
          </cell>
          <cell r="H7">
            <v>7</v>
          </cell>
          <cell r="I7">
            <v>7</v>
          </cell>
          <cell r="J7">
            <v>7</v>
          </cell>
          <cell r="K7">
            <v>7</v>
          </cell>
          <cell r="L7">
            <v>7</v>
          </cell>
          <cell r="M7">
            <v>7</v>
          </cell>
          <cell r="N7">
            <v>7</v>
          </cell>
          <cell r="O7">
            <v>7</v>
          </cell>
          <cell r="P7">
            <v>7</v>
          </cell>
          <cell r="Q7">
            <v>7</v>
          </cell>
          <cell r="R7">
            <v>7</v>
          </cell>
          <cell r="S7">
            <v>7</v>
          </cell>
          <cell r="T7">
            <v>7</v>
          </cell>
          <cell r="U7">
            <v>7</v>
          </cell>
          <cell r="V7">
            <v>7</v>
          </cell>
          <cell r="W7">
            <v>7</v>
          </cell>
          <cell r="X7">
            <v>7</v>
          </cell>
          <cell r="Y7">
            <v>0</v>
          </cell>
        </row>
        <row r="8">
          <cell r="F8">
            <v>7</v>
          </cell>
          <cell r="G8">
            <v>7</v>
          </cell>
          <cell r="H8">
            <v>7</v>
          </cell>
          <cell r="I8">
            <v>7</v>
          </cell>
          <cell r="J8">
            <v>7</v>
          </cell>
          <cell r="K8">
            <v>7</v>
          </cell>
          <cell r="L8">
            <v>7</v>
          </cell>
          <cell r="M8">
            <v>7</v>
          </cell>
          <cell r="N8">
            <v>7</v>
          </cell>
          <cell r="O8">
            <v>7</v>
          </cell>
          <cell r="P8">
            <v>7</v>
          </cell>
          <cell r="Q8">
            <v>7</v>
          </cell>
          <cell r="R8">
            <v>7</v>
          </cell>
          <cell r="S8">
            <v>7</v>
          </cell>
          <cell r="T8">
            <v>7</v>
          </cell>
          <cell r="U8">
            <v>7</v>
          </cell>
          <cell r="V8">
            <v>7</v>
          </cell>
          <cell r="W8">
            <v>7</v>
          </cell>
          <cell r="X8">
            <v>7</v>
          </cell>
          <cell r="Y8">
            <v>0</v>
          </cell>
        </row>
        <row r="9">
          <cell r="F9" t="e">
            <v>#REF!</v>
          </cell>
          <cell r="G9" t="e">
            <v>#REF!</v>
          </cell>
          <cell r="H9" t="e">
            <v>#REF!</v>
          </cell>
          <cell r="I9" t="e">
            <v>#REF!</v>
          </cell>
          <cell r="J9" t="e">
            <v>#REF!</v>
          </cell>
          <cell r="K9" t="e">
            <v>#REF!</v>
          </cell>
          <cell r="L9" t="e">
            <v>#REF!</v>
          </cell>
          <cell r="M9" t="e">
            <v>#REF!</v>
          </cell>
          <cell r="N9" t="e">
            <v>#REF!</v>
          </cell>
          <cell r="O9" t="e">
            <v>#REF!</v>
          </cell>
          <cell r="P9" t="e">
            <v>#REF!</v>
          </cell>
          <cell r="Q9" t="e">
            <v>#REF!</v>
          </cell>
          <cell r="R9" t="e">
            <v>#REF!</v>
          </cell>
          <cell r="S9" t="e">
            <v>#REF!</v>
          </cell>
          <cell r="T9" t="e">
            <v>#REF!</v>
          </cell>
          <cell r="U9" t="e">
            <v>#REF!</v>
          </cell>
          <cell r="V9" t="e">
            <v>#REF!</v>
          </cell>
          <cell r="W9" t="e">
            <v>#REF!</v>
          </cell>
          <cell r="X9" t="e">
            <v>#REF!</v>
          </cell>
          <cell r="Y9" t="e">
            <v>#REF!</v>
          </cell>
        </row>
        <row r="10">
          <cell r="F10" t="e">
            <v>#REF!</v>
          </cell>
          <cell r="G10" t="e">
            <v>#REF!</v>
          </cell>
          <cell r="H10" t="e">
            <v>#REF!</v>
          </cell>
          <cell r="I10" t="e">
            <v>#REF!</v>
          </cell>
          <cell r="J10" t="e">
            <v>#REF!</v>
          </cell>
          <cell r="K10" t="e">
            <v>#REF!</v>
          </cell>
          <cell r="L10" t="e">
            <v>#REF!</v>
          </cell>
          <cell r="M10" t="e">
            <v>#REF!</v>
          </cell>
          <cell r="N10" t="e">
            <v>#REF!</v>
          </cell>
          <cell r="O10" t="e">
            <v>#REF!</v>
          </cell>
          <cell r="P10" t="e">
            <v>#REF!</v>
          </cell>
          <cell r="Q10" t="e">
            <v>#REF!</v>
          </cell>
          <cell r="R10" t="e">
            <v>#REF!</v>
          </cell>
          <cell r="S10" t="e">
            <v>#REF!</v>
          </cell>
          <cell r="T10" t="e">
            <v>#REF!</v>
          </cell>
          <cell r="U10" t="e">
            <v>#REF!</v>
          </cell>
          <cell r="V10" t="e">
            <v>#REF!</v>
          </cell>
          <cell r="W10" t="e">
            <v>#REF!</v>
          </cell>
          <cell r="X10" t="e">
            <v>#REF!</v>
          </cell>
          <cell r="Y10" t="e">
            <v>#REF!</v>
          </cell>
        </row>
        <row r="11">
          <cell r="F11">
            <v>7</v>
          </cell>
          <cell r="G11">
            <v>7</v>
          </cell>
          <cell r="H11">
            <v>7</v>
          </cell>
          <cell r="I11">
            <v>7</v>
          </cell>
          <cell r="J11">
            <v>7</v>
          </cell>
          <cell r="K11">
            <v>7</v>
          </cell>
          <cell r="L11">
            <v>7</v>
          </cell>
          <cell r="M11">
            <v>7</v>
          </cell>
          <cell r="N11">
            <v>7</v>
          </cell>
          <cell r="O11">
            <v>7</v>
          </cell>
          <cell r="P11">
            <v>7</v>
          </cell>
          <cell r="Q11">
            <v>7</v>
          </cell>
          <cell r="R11">
            <v>7</v>
          </cell>
          <cell r="S11">
            <v>7</v>
          </cell>
          <cell r="T11">
            <v>7</v>
          </cell>
          <cell r="U11">
            <v>7</v>
          </cell>
          <cell r="V11">
            <v>7</v>
          </cell>
          <cell r="W11">
            <v>7</v>
          </cell>
          <cell r="X11">
            <v>7</v>
          </cell>
          <cell r="Y11">
            <v>7</v>
          </cell>
        </row>
        <row r="12">
          <cell r="F12" t="e">
            <v>#REF!</v>
          </cell>
          <cell r="G12" t="e">
            <v>#REF!</v>
          </cell>
          <cell r="H12" t="e">
            <v>#REF!</v>
          </cell>
          <cell r="I12" t="e">
            <v>#REF!</v>
          </cell>
          <cell r="J12" t="e">
            <v>#REF!</v>
          </cell>
          <cell r="K12" t="e">
            <v>#REF!</v>
          </cell>
          <cell r="L12" t="e">
            <v>#REF!</v>
          </cell>
          <cell r="M12" t="e">
            <v>#REF!</v>
          </cell>
          <cell r="N12" t="e">
            <v>#REF!</v>
          </cell>
          <cell r="O12" t="e">
            <v>#REF!</v>
          </cell>
          <cell r="P12" t="e">
            <v>#REF!</v>
          </cell>
          <cell r="Q12" t="e">
            <v>#REF!</v>
          </cell>
          <cell r="R12" t="e">
            <v>#REF!</v>
          </cell>
          <cell r="S12" t="e">
            <v>#REF!</v>
          </cell>
          <cell r="T12" t="e">
            <v>#REF!</v>
          </cell>
          <cell r="U12" t="e">
            <v>#REF!</v>
          </cell>
          <cell r="V12" t="e">
            <v>#REF!</v>
          </cell>
          <cell r="W12" t="e">
            <v>#REF!</v>
          </cell>
          <cell r="X12" t="e">
            <v>#REF!</v>
          </cell>
          <cell r="Y12" t="e">
            <v>#REF!</v>
          </cell>
        </row>
        <row r="13">
          <cell r="F13" t="e">
            <v>#REF!</v>
          </cell>
          <cell r="G13" t="e">
            <v>#REF!</v>
          </cell>
          <cell r="H13" t="e">
            <v>#REF!</v>
          </cell>
          <cell r="I13" t="e">
            <v>#REF!</v>
          </cell>
          <cell r="J13" t="e">
            <v>#REF!</v>
          </cell>
          <cell r="K13" t="e">
            <v>#REF!</v>
          </cell>
          <cell r="L13" t="e">
            <v>#REF!</v>
          </cell>
          <cell r="M13" t="e">
            <v>#REF!</v>
          </cell>
          <cell r="N13" t="e">
            <v>#REF!</v>
          </cell>
          <cell r="O13" t="e">
            <v>#REF!</v>
          </cell>
          <cell r="P13" t="e">
            <v>#REF!</v>
          </cell>
          <cell r="Q13" t="e">
            <v>#REF!</v>
          </cell>
          <cell r="R13" t="e">
            <v>#REF!</v>
          </cell>
          <cell r="S13" t="e">
            <v>#REF!</v>
          </cell>
          <cell r="T13" t="e">
            <v>#REF!</v>
          </cell>
          <cell r="U13" t="e">
            <v>#REF!</v>
          </cell>
          <cell r="V13" t="e">
            <v>#REF!</v>
          </cell>
          <cell r="W13" t="e">
            <v>#REF!</v>
          </cell>
          <cell r="X13" t="e">
            <v>#REF!</v>
          </cell>
          <cell r="Y13" t="e">
            <v>#REF!</v>
          </cell>
        </row>
        <row r="14">
          <cell r="F14">
            <v>7</v>
          </cell>
          <cell r="G14">
            <v>3</v>
          </cell>
          <cell r="H14">
            <v>7</v>
          </cell>
          <cell r="I14">
            <v>7</v>
          </cell>
          <cell r="J14">
            <v>7</v>
          </cell>
          <cell r="K14">
            <v>7</v>
          </cell>
          <cell r="L14">
            <v>7</v>
          </cell>
          <cell r="M14">
            <v>7</v>
          </cell>
          <cell r="N14">
            <v>7</v>
          </cell>
          <cell r="O14">
            <v>7</v>
          </cell>
          <cell r="P14">
            <v>7</v>
          </cell>
          <cell r="Q14">
            <v>7</v>
          </cell>
          <cell r="R14">
            <v>7</v>
          </cell>
          <cell r="S14">
            <v>7</v>
          </cell>
          <cell r="T14">
            <v>7</v>
          </cell>
          <cell r="U14">
            <v>7</v>
          </cell>
          <cell r="V14">
            <v>7</v>
          </cell>
          <cell r="W14">
            <v>7</v>
          </cell>
          <cell r="X14">
            <v>7</v>
          </cell>
          <cell r="Y14">
            <v>7</v>
          </cell>
        </row>
        <row r="15">
          <cell r="F15">
            <v>7</v>
          </cell>
          <cell r="G15">
            <v>3</v>
          </cell>
          <cell r="H15">
            <v>7</v>
          </cell>
          <cell r="I15">
            <v>7</v>
          </cell>
          <cell r="J15">
            <v>7</v>
          </cell>
          <cell r="K15">
            <v>7</v>
          </cell>
          <cell r="L15">
            <v>7</v>
          </cell>
          <cell r="M15">
            <v>7</v>
          </cell>
          <cell r="N15">
            <v>7</v>
          </cell>
          <cell r="O15">
            <v>7</v>
          </cell>
          <cell r="P15">
            <v>7</v>
          </cell>
          <cell r="Q15">
            <v>7</v>
          </cell>
          <cell r="R15">
            <v>7</v>
          </cell>
          <cell r="S15">
            <v>7</v>
          </cell>
          <cell r="T15">
            <v>7</v>
          </cell>
          <cell r="U15">
            <v>7</v>
          </cell>
          <cell r="V15">
            <v>7</v>
          </cell>
          <cell r="W15">
            <v>7</v>
          </cell>
          <cell r="X15">
            <v>7</v>
          </cell>
          <cell r="Y15">
            <v>7</v>
          </cell>
        </row>
        <row r="16">
          <cell r="F16" t="e">
            <v>#REF!</v>
          </cell>
          <cell r="G16" t="e">
            <v>#REF!</v>
          </cell>
          <cell r="H16" t="e">
            <v>#REF!</v>
          </cell>
          <cell r="I16" t="e">
            <v>#REF!</v>
          </cell>
          <cell r="J16" t="e">
            <v>#REF!</v>
          </cell>
          <cell r="K16" t="e">
            <v>#REF!</v>
          </cell>
          <cell r="L16" t="e">
            <v>#REF!</v>
          </cell>
          <cell r="M16" t="e">
            <v>#REF!</v>
          </cell>
          <cell r="N16" t="e">
            <v>#REF!</v>
          </cell>
          <cell r="P16" t="e">
            <v>#REF!</v>
          </cell>
          <cell r="Q16" t="e">
            <v>#REF!</v>
          </cell>
          <cell r="R16" t="e">
            <v>#REF!</v>
          </cell>
          <cell r="S16" t="e">
            <v>#REF!</v>
          </cell>
          <cell r="T16" t="e">
            <v>#REF!</v>
          </cell>
          <cell r="U16" t="e">
            <v>#REF!</v>
          </cell>
          <cell r="V16" t="e">
            <v>#REF!</v>
          </cell>
          <cell r="W16" t="e">
            <v>#REF!</v>
          </cell>
          <cell r="X16" t="e">
            <v>#REF!</v>
          </cell>
          <cell r="Y16" t="e">
            <v>#REF!</v>
          </cell>
        </row>
        <row r="17">
          <cell r="F17" t="e">
            <v>#REF!</v>
          </cell>
          <cell r="G17" t="e">
            <v>#REF!</v>
          </cell>
          <cell r="H17" t="e">
            <v>#REF!</v>
          </cell>
          <cell r="I17" t="e">
            <v>#REF!</v>
          </cell>
          <cell r="J17" t="e">
            <v>#REF!</v>
          </cell>
          <cell r="K17" t="e">
            <v>#REF!</v>
          </cell>
          <cell r="L17" t="e">
            <v>#REF!</v>
          </cell>
          <cell r="M17" t="e">
            <v>#REF!</v>
          </cell>
          <cell r="N17" t="e">
            <v>#REF!</v>
          </cell>
          <cell r="O17" t="e">
            <v>#REF!</v>
          </cell>
          <cell r="P17" t="e">
            <v>#REF!</v>
          </cell>
          <cell r="Q17" t="e">
            <v>#REF!</v>
          </cell>
          <cell r="R17" t="e">
            <v>#REF!</v>
          </cell>
          <cell r="S17" t="e">
            <v>#REF!</v>
          </cell>
          <cell r="T17" t="e">
            <v>#REF!</v>
          </cell>
          <cell r="U17" t="e">
            <v>#REF!</v>
          </cell>
          <cell r="V17" t="e">
            <v>#REF!</v>
          </cell>
          <cell r="W17" t="e">
            <v>#REF!</v>
          </cell>
          <cell r="X17" t="e">
            <v>#REF!</v>
          </cell>
          <cell r="Y17" t="e">
            <v>#REF!</v>
          </cell>
        </row>
        <row r="25">
          <cell r="F25">
            <v>7</v>
          </cell>
          <cell r="G25">
            <v>7</v>
          </cell>
          <cell r="H25">
            <v>7</v>
          </cell>
          <cell r="I25">
            <v>7</v>
          </cell>
          <cell r="J25">
            <v>7</v>
          </cell>
          <cell r="K25">
            <v>7</v>
          </cell>
          <cell r="L25">
            <v>7</v>
          </cell>
          <cell r="M25">
            <v>7</v>
          </cell>
          <cell r="N25">
            <v>7</v>
          </cell>
          <cell r="O25">
            <v>7</v>
          </cell>
          <cell r="P25">
            <v>7</v>
          </cell>
          <cell r="Q25">
            <v>7</v>
          </cell>
          <cell r="R25">
            <v>7</v>
          </cell>
          <cell r="S25">
            <v>7</v>
          </cell>
          <cell r="T25">
            <v>7</v>
          </cell>
          <cell r="U25">
            <v>7</v>
          </cell>
          <cell r="V25">
            <v>7</v>
          </cell>
          <cell r="W25">
            <v>7</v>
          </cell>
          <cell r="X25">
            <v>7</v>
          </cell>
          <cell r="Y25">
            <v>7</v>
          </cell>
        </row>
        <row r="26">
          <cell r="F26" t="e">
            <v>#REF!</v>
          </cell>
          <cell r="G26" t="e">
            <v>#REF!</v>
          </cell>
          <cell r="H26" t="e">
            <v>#REF!</v>
          </cell>
          <cell r="I26" t="e">
            <v>#REF!</v>
          </cell>
          <cell r="J26" t="e">
            <v>#REF!</v>
          </cell>
          <cell r="K26" t="e">
            <v>#REF!</v>
          </cell>
          <cell r="L26" t="e">
            <v>#REF!</v>
          </cell>
          <cell r="M26" t="e">
            <v>#REF!</v>
          </cell>
          <cell r="N26" t="e">
            <v>#REF!</v>
          </cell>
          <cell r="O26" t="e">
            <v>#REF!</v>
          </cell>
          <cell r="P26" t="e">
            <v>#REF!</v>
          </cell>
          <cell r="Q26" t="e">
            <v>#REF!</v>
          </cell>
          <cell r="R26" t="e">
            <v>#REF!</v>
          </cell>
          <cell r="S26" t="e">
            <v>#REF!</v>
          </cell>
          <cell r="T26" t="e">
            <v>#REF!</v>
          </cell>
          <cell r="U26" t="e">
            <v>#REF!</v>
          </cell>
          <cell r="V26" t="e">
            <v>#REF!</v>
          </cell>
          <cell r="W26" t="e">
            <v>#REF!</v>
          </cell>
          <cell r="X26" t="e">
            <v>#REF!</v>
          </cell>
          <cell r="Y26" t="e">
            <v>#REF!</v>
          </cell>
        </row>
        <row r="27">
          <cell r="F27" t="e">
            <v>#REF!</v>
          </cell>
          <cell r="G27" t="e">
            <v>#REF!</v>
          </cell>
          <cell r="H27" t="e">
            <v>#REF!</v>
          </cell>
          <cell r="I27" t="e">
            <v>#REF!</v>
          </cell>
          <cell r="J27" t="e">
            <v>#REF!</v>
          </cell>
          <cell r="K27" t="e">
            <v>#REF!</v>
          </cell>
          <cell r="L27" t="e">
            <v>#REF!</v>
          </cell>
          <cell r="M27" t="e">
            <v>#REF!</v>
          </cell>
          <cell r="N27" t="e">
            <v>#REF!</v>
          </cell>
          <cell r="O27" t="e">
            <v>#REF!</v>
          </cell>
          <cell r="P27" t="e">
            <v>#REF!</v>
          </cell>
          <cell r="Q27" t="e">
            <v>#REF!</v>
          </cell>
          <cell r="R27" t="e">
            <v>#REF!</v>
          </cell>
          <cell r="S27" t="e">
            <v>#REF!</v>
          </cell>
          <cell r="T27" t="e">
            <v>#REF!</v>
          </cell>
          <cell r="U27" t="e">
            <v>#REF!</v>
          </cell>
          <cell r="V27" t="e">
            <v>#REF!</v>
          </cell>
          <cell r="W27" t="e">
            <v>#REF!</v>
          </cell>
          <cell r="X27" t="e">
            <v>#REF!</v>
          </cell>
          <cell r="Y27" t="e">
            <v>#REF!</v>
          </cell>
        </row>
        <row r="28">
          <cell r="F28">
            <v>9.23</v>
          </cell>
          <cell r="G28">
            <v>9.23</v>
          </cell>
          <cell r="H28">
            <v>9.23</v>
          </cell>
          <cell r="I28">
            <v>9.23</v>
          </cell>
          <cell r="J28">
            <v>9.23</v>
          </cell>
          <cell r="K28">
            <v>9.23</v>
          </cell>
          <cell r="L28">
            <v>9.23</v>
          </cell>
          <cell r="M28">
            <v>9.23</v>
          </cell>
          <cell r="N28">
            <v>9.23</v>
          </cell>
          <cell r="O28">
            <v>9.23</v>
          </cell>
          <cell r="P28">
            <v>9.23</v>
          </cell>
          <cell r="Q28">
            <v>9.23</v>
          </cell>
          <cell r="R28">
            <v>9.23</v>
          </cell>
          <cell r="S28">
            <v>9.23</v>
          </cell>
          <cell r="T28">
            <v>9.23</v>
          </cell>
          <cell r="U28">
            <v>9.23</v>
          </cell>
          <cell r="V28">
            <v>9.23</v>
          </cell>
          <cell r="W28">
            <v>9.23</v>
          </cell>
          <cell r="X28">
            <v>9.23</v>
          </cell>
          <cell r="Y28">
            <v>9.23</v>
          </cell>
        </row>
        <row r="29">
          <cell r="F29">
            <v>9.23</v>
          </cell>
          <cell r="G29">
            <v>9.23</v>
          </cell>
          <cell r="H29">
            <v>9.23</v>
          </cell>
          <cell r="I29">
            <v>9.23</v>
          </cell>
          <cell r="J29">
            <v>9.23</v>
          </cell>
          <cell r="K29">
            <v>9.23</v>
          </cell>
          <cell r="L29">
            <v>9.23</v>
          </cell>
          <cell r="M29">
            <v>9.23</v>
          </cell>
          <cell r="N29">
            <v>9.23</v>
          </cell>
          <cell r="O29">
            <v>9.23</v>
          </cell>
          <cell r="P29">
            <v>9.23</v>
          </cell>
          <cell r="Q29">
            <v>9.23</v>
          </cell>
          <cell r="R29">
            <v>9.23</v>
          </cell>
          <cell r="S29">
            <v>9.23</v>
          </cell>
          <cell r="T29">
            <v>9.23</v>
          </cell>
          <cell r="U29">
            <v>9.23</v>
          </cell>
          <cell r="V29">
            <v>9.23</v>
          </cell>
          <cell r="W29">
            <v>9.23</v>
          </cell>
          <cell r="X29">
            <v>9.23</v>
          </cell>
          <cell r="Y29">
            <v>9.23</v>
          </cell>
        </row>
        <row r="30">
          <cell r="F30" t="e">
            <v>#REF!</v>
          </cell>
          <cell r="G30" t="e">
            <v>#REF!</v>
          </cell>
          <cell r="H30" t="e">
            <v>#REF!</v>
          </cell>
          <cell r="I30" t="e">
            <v>#REF!</v>
          </cell>
          <cell r="J30" t="e">
            <v>#REF!</v>
          </cell>
          <cell r="K30" t="e">
            <v>#REF!</v>
          </cell>
          <cell r="L30" t="e">
            <v>#REF!</v>
          </cell>
          <cell r="M30" t="e">
            <v>#REF!</v>
          </cell>
          <cell r="N30" t="e">
            <v>#REF!</v>
          </cell>
          <cell r="P30" t="e">
            <v>#REF!</v>
          </cell>
          <cell r="Q30" t="e">
            <v>#REF!</v>
          </cell>
          <cell r="R30" t="e">
            <v>#REF!</v>
          </cell>
          <cell r="S30" t="e">
            <v>#REF!</v>
          </cell>
          <cell r="T30" t="e">
            <v>#REF!</v>
          </cell>
          <cell r="U30" t="e">
            <v>#REF!</v>
          </cell>
          <cell r="V30" t="e">
            <v>#REF!</v>
          </cell>
          <cell r="W30" t="e">
            <v>#REF!</v>
          </cell>
          <cell r="X30" t="e">
            <v>#REF!</v>
          </cell>
          <cell r="Y30" t="e">
            <v>#REF!</v>
          </cell>
        </row>
        <row r="31">
          <cell r="F31" t="e">
            <v>#REF!</v>
          </cell>
          <cell r="G31" t="e">
            <v>#REF!</v>
          </cell>
          <cell r="H31" t="e">
            <v>#REF!</v>
          </cell>
          <cell r="I31" t="e">
            <v>#REF!</v>
          </cell>
          <cell r="J31" t="e">
            <v>#REF!</v>
          </cell>
          <cell r="K31" t="e">
            <v>#REF!</v>
          </cell>
          <cell r="L31" t="e">
            <v>#REF!</v>
          </cell>
          <cell r="M31" t="e">
            <v>#REF!</v>
          </cell>
          <cell r="N31" t="e">
            <v>#REF!</v>
          </cell>
          <cell r="O31" t="e">
            <v>#REF!</v>
          </cell>
          <cell r="P31" t="e">
            <v>#REF!</v>
          </cell>
          <cell r="Q31" t="e">
            <v>#REF!</v>
          </cell>
          <cell r="R31" t="e">
            <v>#REF!</v>
          </cell>
          <cell r="S31" t="e">
            <v>#REF!</v>
          </cell>
          <cell r="T31" t="e">
            <v>#REF!</v>
          </cell>
          <cell r="U31" t="e">
            <v>#REF!</v>
          </cell>
          <cell r="V31" t="e">
            <v>#REF!</v>
          </cell>
          <cell r="W31" t="e">
            <v>#REF!</v>
          </cell>
          <cell r="X31" t="e">
            <v>#REF!</v>
          </cell>
          <cell r="Y31" t="e">
            <v>#REF!</v>
          </cell>
        </row>
        <row r="32">
          <cell r="F32">
            <v>7</v>
          </cell>
          <cell r="G32">
            <v>7</v>
          </cell>
          <cell r="H32">
            <v>7</v>
          </cell>
          <cell r="I32">
            <v>7</v>
          </cell>
          <cell r="J32">
            <v>7</v>
          </cell>
          <cell r="K32">
            <v>7</v>
          </cell>
          <cell r="L32">
            <v>7</v>
          </cell>
          <cell r="M32">
            <v>7</v>
          </cell>
          <cell r="N32">
            <v>7</v>
          </cell>
          <cell r="O32">
            <v>7</v>
          </cell>
          <cell r="P32">
            <v>7</v>
          </cell>
          <cell r="Q32">
            <v>7</v>
          </cell>
          <cell r="R32">
            <v>7</v>
          </cell>
          <cell r="S32">
            <v>7</v>
          </cell>
          <cell r="T32">
            <v>7</v>
          </cell>
          <cell r="U32">
            <v>7</v>
          </cell>
          <cell r="V32">
            <v>7</v>
          </cell>
          <cell r="W32">
            <v>7</v>
          </cell>
          <cell r="X32">
            <v>7</v>
          </cell>
          <cell r="Y32">
            <v>7</v>
          </cell>
        </row>
        <row r="33">
          <cell r="F33" t="e">
            <v>#REF!</v>
          </cell>
          <cell r="G33" t="e">
            <v>#REF!</v>
          </cell>
          <cell r="H33" t="e">
            <v>#REF!</v>
          </cell>
          <cell r="I33" t="e">
            <v>#REF!</v>
          </cell>
          <cell r="J33" t="e">
            <v>#REF!</v>
          </cell>
          <cell r="K33" t="e">
            <v>#REF!</v>
          </cell>
          <cell r="L33" t="e">
            <v>#REF!</v>
          </cell>
          <cell r="M33" t="e">
            <v>#REF!</v>
          </cell>
          <cell r="N33" t="e">
            <v>#REF!</v>
          </cell>
          <cell r="O33" t="e">
            <v>#REF!</v>
          </cell>
          <cell r="P33" t="e">
            <v>#REF!</v>
          </cell>
          <cell r="Q33" t="e">
            <v>#REF!</v>
          </cell>
          <cell r="R33" t="e">
            <v>#REF!</v>
          </cell>
          <cell r="S33" t="e">
            <v>#REF!</v>
          </cell>
          <cell r="T33" t="e">
            <v>#REF!</v>
          </cell>
          <cell r="U33" t="e">
            <v>#REF!</v>
          </cell>
          <cell r="V33" t="e">
            <v>#REF!</v>
          </cell>
          <cell r="W33" t="e">
            <v>#REF!</v>
          </cell>
          <cell r="X33" t="e">
            <v>#REF!</v>
          </cell>
          <cell r="Y33" t="e">
            <v>#REF!</v>
          </cell>
        </row>
        <row r="34">
          <cell r="F34" t="e">
            <v>#REF!</v>
          </cell>
          <cell r="G34" t="e">
            <v>#REF!</v>
          </cell>
          <cell r="H34" t="e">
            <v>#REF!</v>
          </cell>
          <cell r="I34" t="e">
            <v>#REF!</v>
          </cell>
          <cell r="J34" t="e">
            <v>#REF!</v>
          </cell>
          <cell r="K34" t="e">
            <v>#REF!</v>
          </cell>
          <cell r="L34" t="e">
            <v>#REF!</v>
          </cell>
          <cell r="M34" t="e">
            <v>#REF!</v>
          </cell>
          <cell r="N34" t="e">
            <v>#REF!</v>
          </cell>
          <cell r="O34" t="e">
            <v>#REF!</v>
          </cell>
          <cell r="P34" t="e">
            <v>#REF!</v>
          </cell>
          <cell r="Q34" t="e">
            <v>#REF!</v>
          </cell>
          <cell r="R34" t="e">
            <v>#REF!</v>
          </cell>
          <cell r="S34" t="e">
            <v>#REF!</v>
          </cell>
          <cell r="T34" t="e">
            <v>#REF!</v>
          </cell>
          <cell r="U34" t="e">
            <v>#REF!</v>
          </cell>
          <cell r="V34" t="e">
            <v>#REF!</v>
          </cell>
          <cell r="W34" t="e">
            <v>#REF!</v>
          </cell>
          <cell r="X34" t="e">
            <v>#REF!</v>
          </cell>
          <cell r="Y34" t="e">
            <v>#REF!</v>
          </cell>
        </row>
        <row r="35">
          <cell r="F35">
            <v>7</v>
          </cell>
          <cell r="G35">
            <v>7</v>
          </cell>
          <cell r="H35">
            <v>0</v>
          </cell>
          <cell r="I35">
            <v>7</v>
          </cell>
          <cell r="J35">
            <v>7</v>
          </cell>
          <cell r="K35">
            <v>7</v>
          </cell>
          <cell r="L35">
            <v>7</v>
          </cell>
          <cell r="M35">
            <v>7</v>
          </cell>
          <cell r="N35">
            <v>7</v>
          </cell>
          <cell r="O35">
            <v>7</v>
          </cell>
          <cell r="P35">
            <v>7</v>
          </cell>
          <cell r="Q35">
            <v>7</v>
          </cell>
          <cell r="R35">
            <v>7</v>
          </cell>
          <cell r="S35">
            <v>7</v>
          </cell>
          <cell r="T35">
            <v>7</v>
          </cell>
          <cell r="U35">
            <v>7</v>
          </cell>
          <cell r="V35">
            <v>7</v>
          </cell>
          <cell r="W35">
            <v>7</v>
          </cell>
          <cell r="X35">
            <v>7</v>
          </cell>
          <cell r="Y35">
            <v>7</v>
          </cell>
        </row>
        <row r="36">
          <cell r="F36">
            <v>7</v>
          </cell>
          <cell r="G36">
            <v>7</v>
          </cell>
          <cell r="H36">
            <v>0</v>
          </cell>
          <cell r="I36">
            <v>7</v>
          </cell>
          <cell r="J36">
            <v>7</v>
          </cell>
          <cell r="K36">
            <v>7</v>
          </cell>
          <cell r="L36">
            <v>7</v>
          </cell>
          <cell r="M36">
            <v>7</v>
          </cell>
          <cell r="N36">
            <v>7</v>
          </cell>
          <cell r="O36">
            <v>7</v>
          </cell>
          <cell r="P36">
            <v>7</v>
          </cell>
          <cell r="Q36">
            <v>7</v>
          </cell>
          <cell r="R36">
            <v>7</v>
          </cell>
          <cell r="S36">
            <v>7</v>
          </cell>
          <cell r="T36">
            <v>7</v>
          </cell>
          <cell r="U36">
            <v>7</v>
          </cell>
          <cell r="V36">
            <v>7</v>
          </cell>
          <cell r="W36">
            <v>7</v>
          </cell>
          <cell r="X36">
            <v>7</v>
          </cell>
          <cell r="Y36">
            <v>7</v>
          </cell>
        </row>
        <row r="37">
          <cell r="F37" t="e">
            <v>#REF!</v>
          </cell>
          <cell r="G37" t="e">
            <v>#REF!</v>
          </cell>
          <cell r="H37" t="e">
            <v>#REF!</v>
          </cell>
          <cell r="I37" t="e">
            <v>#REF!</v>
          </cell>
          <cell r="J37" t="e">
            <v>#REF!</v>
          </cell>
          <cell r="K37" t="e">
            <v>#REF!</v>
          </cell>
          <cell r="L37" t="e">
            <v>#REF!</v>
          </cell>
          <cell r="M37" t="e">
            <v>#REF!</v>
          </cell>
          <cell r="N37" t="e">
            <v>#REF!</v>
          </cell>
          <cell r="O37" t="e">
            <v>#REF!</v>
          </cell>
          <cell r="P37" t="e">
            <v>#REF!</v>
          </cell>
          <cell r="Q37" t="e">
            <v>#REF!</v>
          </cell>
          <cell r="R37" t="e">
            <v>#REF!</v>
          </cell>
          <cell r="S37" t="e">
            <v>#REF!</v>
          </cell>
          <cell r="T37" t="e">
            <v>#REF!</v>
          </cell>
          <cell r="U37" t="e">
            <v>#REF!</v>
          </cell>
          <cell r="V37" t="e">
            <v>#REF!</v>
          </cell>
          <cell r="W37" t="e">
            <v>#REF!</v>
          </cell>
          <cell r="X37" t="e">
            <v>#REF!</v>
          </cell>
          <cell r="Y37" t="e">
            <v>#REF!</v>
          </cell>
        </row>
        <row r="38">
          <cell r="F38" t="e">
            <v>#REF!</v>
          </cell>
          <cell r="G38" t="e">
            <v>#REF!</v>
          </cell>
          <cell r="H38" t="e">
            <v>#REF!</v>
          </cell>
          <cell r="I38" t="e">
            <v>#REF!</v>
          </cell>
          <cell r="J38" t="e">
            <v>#REF!</v>
          </cell>
          <cell r="K38" t="e">
            <v>#REF!</v>
          </cell>
          <cell r="L38" t="e">
            <v>#REF!</v>
          </cell>
          <cell r="M38" t="e">
            <v>#REF!</v>
          </cell>
          <cell r="N38" t="e">
            <v>#REF!</v>
          </cell>
          <cell r="O38" t="e">
            <v>#REF!</v>
          </cell>
          <cell r="P38" t="e">
            <v>#REF!</v>
          </cell>
          <cell r="Q38" t="e">
            <v>#REF!</v>
          </cell>
          <cell r="R38" t="e">
            <v>#REF!</v>
          </cell>
          <cell r="S38" t="e">
            <v>#REF!</v>
          </cell>
          <cell r="T38" t="e">
            <v>#REF!</v>
          </cell>
          <cell r="U38" t="e">
            <v>#REF!</v>
          </cell>
          <cell r="V38" t="e">
            <v>#REF!</v>
          </cell>
          <cell r="W38" t="e">
            <v>#REF!</v>
          </cell>
          <cell r="X38" t="e">
            <v>#REF!</v>
          </cell>
          <cell r="Y38" t="e">
            <v>#REF!</v>
          </cell>
        </row>
        <row r="39">
          <cell r="F39">
            <v>7</v>
          </cell>
          <cell r="G39">
            <v>7</v>
          </cell>
          <cell r="H39">
            <v>7</v>
          </cell>
          <cell r="I39">
            <v>7</v>
          </cell>
          <cell r="J39">
            <v>7</v>
          </cell>
          <cell r="K39">
            <v>7</v>
          </cell>
          <cell r="L39">
            <v>7</v>
          </cell>
          <cell r="M39">
            <v>7</v>
          </cell>
          <cell r="N39">
            <v>7</v>
          </cell>
          <cell r="O39">
            <v>7</v>
          </cell>
          <cell r="P39">
            <v>7</v>
          </cell>
          <cell r="Q39">
            <v>7</v>
          </cell>
          <cell r="R39">
            <v>7</v>
          </cell>
          <cell r="S39">
            <v>7</v>
          </cell>
          <cell r="T39">
            <v>7</v>
          </cell>
          <cell r="U39">
            <v>7</v>
          </cell>
          <cell r="V39">
            <v>7</v>
          </cell>
          <cell r="W39">
            <v>7</v>
          </cell>
          <cell r="X39">
            <v>7</v>
          </cell>
          <cell r="Y39">
            <v>7</v>
          </cell>
        </row>
        <row r="40">
          <cell r="F40" t="e">
            <v>#REF!</v>
          </cell>
          <cell r="G40" t="e">
            <v>#REF!</v>
          </cell>
          <cell r="H40" t="e">
            <v>#REF!</v>
          </cell>
          <cell r="I40" t="e">
            <v>#REF!</v>
          </cell>
          <cell r="J40" t="e">
            <v>#REF!</v>
          </cell>
          <cell r="K40" t="e">
            <v>#REF!</v>
          </cell>
          <cell r="L40" t="e">
            <v>#REF!</v>
          </cell>
          <cell r="M40" t="e">
            <v>#REF!</v>
          </cell>
          <cell r="N40" t="e">
            <v>#REF!</v>
          </cell>
          <cell r="O40" t="e">
            <v>#REF!</v>
          </cell>
          <cell r="P40" t="e">
            <v>#REF!</v>
          </cell>
          <cell r="Q40" t="e">
            <v>#REF!</v>
          </cell>
          <cell r="R40" t="e">
            <v>#REF!</v>
          </cell>
          <cell r="S40" t="e">
            <v>#REF!</v>
          </cell>
          <cell r="T40" t="e">
            <v>#REF!</v>
          </cell>
          <cell r="U40" t="e">
            <v>#REF!</v>
          </cell>
          <cell r="V40" t="e">
            <v>#REF!</v>
          </cell>
          <cell r="W40" t="e">
            <v>#REF!</v>
          </cell>
          <cell r="X40" t="e">
            <v>#REF!</v>
          </cell>
          <cell r="Y40" t="e">
            <v>#REF!</v>
          </cell>
        </row>
        <row r="41">
          <cell r="F41" t="e">
            <v>#REF!</v>
          </cell>
          <cell r="G41" t="e">
            <v>#REF!</v>
          </cell>
          <cell r="H41" t="e">
            <v>#REF!</v>
          </cell>
          <cell r="I41" t="e">
            <v>#REF!</v>
          </cell>
          <cell r="J41" t="e">
            <v>#REF!</v>
          </cell>
          <cell r="K41" t="e">
            <v>#REF!</v>
          </cell>
          <cell r="L41" t="e">
            <v>#REF!</v>
          </cell>
          <cell r="M41" t="e">
            <v>#REF!</v>
          </cell>
          <cell r="N41" t="e">
            <v>#REF!</v>
          </cell>
          <cell r="O41" t="e">
            <v>#REF!</v>
          </cell>
          <cell r="P41" t="e">
            <v>#REF!</v>
          </cell>
          <cell r="Q41" t="e">
            <v>#REF!</v>
          </cell>
          <cell r="R41" t="e">
            <v>#REF!</v>
          </cell>
          <cell r="S41" t="e">
            <v>#REF!</v>
          </cell>
          <cell r="T41" t="e">
            <v>#REF!</v>
          </cell>
          <cell r="U41" t="e">
            <v>#REF!</v>
          </cell>
          <cell r="V41" t="e">
            <v>#REF!</v>
          </cell>
          <cell r="W41" t="e">
            <v>#REF!</v>
          </cell>
          <cell r="X41" t="e">
            <v>#REF!</v>
          </cell>
          <cell r="Y41" t="e">
            <v>#REF!</v>
          </cell>
        </row>
        <row r="42">
          <cell r="F42">
            <v>7</v>
          </cell>
          <cell r="G42">
            <v>7</v>
          </cell>
          <cell r="H42">
            <v>7</v>
          </cell>
          <cell r="I42">
            <v>7</v>
          </cell>
          <cell r="J42">
            <v>7</v>
          </cell>
          <cell r="K42">
            <v>7</v>
          </cell>
          <cell r="L42">
            <v>7</v>
          </cell>
          <cell r="M42">
            <v>7</v>
          </cell>
          <cell r="N42">
            <v>7</v>
          </cell>
          <cell r="O42">
            <v>7</v>
          </cell>
          <cell r="P42">
            <v>7</v>
          </cell>
          <cell r="Q42">
            <v>7</v>
          </cell>
          <cell r="R42">
            <v>7</v>
          </cell>
          <cell r="S42">
            <v>7</v>
          </cell>
          <cell r="T42">
            <v>7</v>
          </cell>
          <cell r="U42">
            <v>7</v>
          </cell>
          <cell r="V42">
            <v>7</v>
          </cell>
          <cell r="W42">
            <v>7</v>
          </cell>
          <cell r="X42">
            <v>7</v>
          </cell>
          <cell r="Y42">
            <v>7</v>
          </cell>
        </row>
        <row r="43">
          <cell r="F43">
            <v>7</v>
          </cell>
          <cell r="G43">
            <v>7</v>
          </cell>
          <cell r="H43">
            <v>7</v>
          </cell>
          <cell r="I43">
            <v>7</v>
          </cell>
          <cell r="J43">
            <v>7</v>
          </cell>
          <cell r="K43">
            <v>7</v>
          </cell>
          <cell r="L43">
            <v>7</v>
          </cell>
          <cell r="M43">
            <v>7</v>
          </cell>
          <cell r="N43">
            <v>7</v>
          </cell>
          <cell r="O43">
            <v>7</v>
          </cell>
          <cell r="P43">
            <v>7</v>
          </cell>
          <cell r="Q43">
            <v>7</v>
          </cell>
          <cell r="R43">
            <v>7</v>
          </cell>
          <cell r="S43">
            <v>7</v>
          </cell>
          <cell r="T43">
            <v>7</v>
          </cell>
          <cell r="U43">
            <v>7</v>
          </cell>
          <cell r="V43">
            <v>7</v>
          </cell>
          <cell r="W43">
            <v>7</v>
          </cell>
          <cell r="X43">
            <v>7</v>
          </cell>
          <cell r="Y43">
            <v>7</v>
          </cell>
        </row>
        <row r="44">
          <cell r="F44" t="e">
            <v>#REF!</v>
          </cell>
          <cell r="G44" t="e">
            <v>#REF!</v>
          </cell>
          <cell r="H44" t="e">
            <v>#REF!</v>
          </cell>
          <cell r="I44" t="e">
            <v>#REF!</v>
          </cell>
          <cell r="J44" t="e">
            <v>#REF!</v>
          </cell>
          <cell r="K44" t="e">
            <v>#REF!</v>
          </cell>
          <cell r="L44" t="e">
            <v>#REF!</v>
          </cell>
          <cell r="M44" t="e">
            <v>#REF!</v>
          </cell>
          <cell r="N44" t="e">
            <v>#REF!</v>
          </cell>
          <cell r="O44" t="e">
            <v>#REF!</v>
          </cell>
          <cell r="P44" t="e">
            <v>#REF!</v>
          </cell>
          <cell r="Q44" t="e">
            <v>#REF!</v>
          </cell>
          <cell r="R44" t="e">
            <v>#REF!</v>
          </cell>
          <cell r="S44" t="e">
            <v>#REF!</v>
          </cell>
          <cell r="T44" t="e">
            <v>#REF!</v>
          </cell>
          <cell r="U44" t="e">
            <v>#REF!</v>
          </cell>
          <cell r="V44" t="e">
            <v>#REF!</v>
          </cell>
          <cell r="W44" t="e">
            <v>#REF!</v>
          </cell>
          <cell r="X44" t="e">
            <v>#REF!</v>
          </cell>
          <cell r="Y44" t="e">
            <v>#REF!</v>
          </cell>
        </row>
        <row r="45">
          <cell r="F45" t="e">
            <v>#REF!</v>
          </cell>
          <cell r="G45" t="e">
            <v>#REF!</v>
          </cell>
          <cell r="H45" t="e">
            <v>#REF!</v>
          </cell>
          <cell r="I45" t="e">
            <v>#REF!</v>
          </cell>
          <cell r="J45" t="e">
            <v>#REF!</v>
          </cell>
          <cell r="K45" t="e">
            <v>#REF!</v>
          </cell>
          <cell r="L45" t="e">
            <v>#REF!</v>
          </cell>
          <cell r="M45" t="e">
            <v>#REF!</v>
          </cell>
          <cell r="N45" t="e">
            <v>#REF!</v>
          </cell>
          <cell r="O45" t="e">
            <v>#REF!</v>
          </cell>
          <cell r="P45" t="e">
            <v>#REF!</v>
          </cell>
          <cell r="Q45" t="e">
            <v>#REF!</v>
          </cell>
          <cell r="R45" t="e">
            <v>#REF!</v>
          </cell>
          <cell r="S45" t="e">
            <v>#REF!</v>
          </cell>
          <cell r="T45" t="e">
            <v>#REF!</v>
          </cell>
          <cell r="U45" t="e">
            <v>#REF!</v>
          </cell>
          <cell r="V45" t="e">
            <v>#REF!</v>
          </cell>
          <cell r="W45" t="e">
            <v>#REF!</v>
          </cell>
          <cell r="X45" t="e">
            <v>#REF!</v>
          </cell>
          <cell r="Y45" t="e">
            <v>#REF!</v>
          </cell>
        </row>
        <row r="46">
          <cell r="Y46">
            <v>1</v>
          </cell>
        </row>
        <row r="47">
          <cell r="F47" t="e">
            <v>#REF!</v>
          </cell>
          <cell r="G47" t="e">
            <v>#REF!</v>
          </cell>
          <cell r="H47" t="e">
            <v>#REF!</v>
          </cell>
          <cell r="I47" t="e">
            <v>#REF!</v>
          </cell>
          <cell r="J47" t="e">
            <v>#REF!</v>
          </cell>
          <cell r="K47" t="e">
            <v>#REF!</v>
          </cell>
          <cell r="L47" t="e">
            <v>#REF!</v>
          </cell>
          <cell r="M47" t="e">
            <v>#REF!</v>
          </cell>
          <cell r="N47" t="e">
            <v>#REF!</v>
          </cell>
          <cell r="O47" t="e">
            <v>#REF!</v>
          </cell>
          <cell r="P47" t="e">
            <v>#REF!</v>
          </cell>
          <cell r="Q47" t="e">
            <v>#REF!</v>
          </cell>
          <cell r="R47" t="e">
            <v>#REF!</v>
          </cell>
          <cell r="S47" t="e">
            <v>#REF!</v>
          </cell>
          <cell r="T47" t="e">
            <v>#REF!</v>
          </cell>
          <cell r="U47" t="e">
            <v>#REF!</v>
          </cell>
          <cell r="V47" t="e">
            <v>#REF!</v>
          </cell>
          <cell r="W47" t="e">
            <v>#REF!</v>
          </cell>
          <cell r="X47" t="e">
            <v>#REF!</v>
          </cell>
          <cell r="Y47" t="e">
            <v>#REF!</v>
          </cell>
        </row>
        <row r="48">
          <cell r="F48" t="e">
            <v>#REF!</v>
          </cell>
          <cell r="G48" t="e">
            <v>#REF!</v>
          </cell>
          <cell r="H48" t="e">
            <v>#REF!</v>
          </cell>
          <cell r="I48" t="e">
            <v>#REF!</v>
          </cell>
          <cell r="J48" t="e">
            <v>#REF!</v>
          </cell>
          <cell r="K48" t="e">
            <v>#REF!</v>
          </cell>
          <cell r="L48" t="e">
            <v>#REF!</v>
          </cell>
          <cell r="M48" t="e">
            <v>#REF!</v>
          </cell>
          <cell r="N48" t="e">
            <v>#REF!</v>
          </cell>
          <cell r="O48" t="e">
            <v>#REF!</v>
          </cell>
          <cell r="P48" t="e">
            <v>#REF!</v>
          </cell>
          <cell r="Q48" t="e">
            <v>#REF!</v>
          </cell>
          <cell r="R48" t="e">
            <v>#REF!</v>
          </cell>
          <cell r="S48" t="e">
            <v>#REF!</v>
          </cell>
          <cell r="T48" t="e">
            <v>#REF!</v>
          </cell>
          <cell r="U48" t="e">
            <v>#REF!</v>
          </cell>
          <cell r="V48" t="e">
            <v>#REF!</v>
          </cell>
          <cell r="W48" t="e">
            <v>#REF!</v>
          </cell>
          <cell r="X48" t="e">
            <v>#REF!</v>
          </cell>
          <cell r="Y48" t="e">
            <v>#REF!</v>
          </cell>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7</v>
          </cell>
          <cell r="V49">
            <v>7</v>
          </cell>
          <cell r="W49">
            <v>7</v>
          </cell>
          <cell r="X49">
            <v>7</v>
          </cell>
          <cell r="Y49">
            <v>7</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7</v>
          </cell>
          <cell r="V50">
            <v>7</v>
          </cell>
          <cell r="W50">
            <v>7</v>
          </cell>
          <cell r="X50">
            <v>7</v>
          </cell>
          <cell r="Y50">
            <v>7</v>
          </cell>
        </row>
        <row r="51">
          <cell r="F51" t="e">
            <v>#REF!</v>
          </cell>
          <cell r="G51" t="e">
            <v>#REF!</v>
          </cell>
          <cell r="H51" t="e">
            <v>#REF!</v>
          </cell>
          <cell r="I51" t="e">
            <v>#REF!</v>
          </cell>
          <cell r="J51" t="e">
            <v>#REF!</v>
          </cell>
          <cell r="K51" t="e">
            <v>#REF!</v>
          </cell>
          <cell r="L51" t="e">
            <v>#REF!</v>
          </cell>
          <cell r="M51" t="e">
            <v>#REF!</v>
          </cell>
          <cell r="N51" t="e">
            <v>#REF!</v>
          </cell>
          <cell r="O51" t="e">
            <v>#REF!</v>
          </cell>
          <cell r="P51" t="e">
            <v>#REF!</v>
          </cell>
          <cell r="Q51" t="e">
            <v>#REF!</v>
          </cell>
          <cell r="R51" t="e">
            <v>#REF!</v>
          </cell>
          <cell r="S51" t="e">
            <v>#REF!</v>
          </cell>
          <cell r="T51" t="e">
            <v>#REF!</v>
          </cell>
          <cell r="U51" t="e">
            <v>#REF!</v>
          </cell>
          <cell r="V51" t="e">
            <v>#REF!</v>
          </cell>
          <cell r="W51" t="e">
            <v>#REF!</v>
          </cell>
          <cell r="X51" t="e">
            <v>#REF!</v>
          </cell>
          <cell r="Y51" t="e">
            <v>#REF!</v>
          </cell>
        </row>
        <row r="52">
          <cell r="F52" t="e">
            <v>#REF!</v>
          </cell>
          <cell r="G52" t="e">
            <v>#REF!</v>
          </cell>
          <cell r="H52" t="e">
            <v>#REF!</v>
          </cell>
          <cell r="I52" t="e">
            <v>#REF!</v>
          </cell>
          <cell r="J52" t="e">
            <v>#REF!</v>
          </cell>
          <cell r="K52" t="e">
            <v>#REF!</v>
          </cell>
          <cell r="L52" t="e">
            <v>#REF!</v>
          </cell>
          <cell r="M52" t="e">
            <v>#REF!</v>
          </cell>
          <cell r="N52" t="e">
            <v>#REF!</v>
          </cell>
          <cell r="O52" t="e">
            <v>#REF!</v>
          </cell>
          <cell r="P52" t="e">
            <v>#REF!</v>
          </cell>
          <cell r="Q52" t="e">
            <v>#REF!</v>
          </cell>
          <cell r="R52" t="e">
            <v>#REF!</v>
          </cell>
          <cell r="S52" t="e">
            <v>#REF!</v>
          </cell>
          <cell r="T52" t="e">
            <v>#REF!</v>
          </cell>
          <cell r="U52" t="e">
            <v>#REF!</v>
          </cell>
          <cell r="V52" t="e">
            <v>#REF!</v>
          </cell>
          <cell r="W52" t="e">
            <v>#REF!</v>
          </cell>
          <cell r="X52" t="e">
            <v>#REF!</v>
          </cell>
          <cell r="Y52" t="e">
            <v>#REF!</v>
          </cell>
        </row>
        <row r="53">
          <cell r="F53">
            <v>7</v>
          </cell>
          <cell r="G53">
            <v>7</v>
          </cell>
          <cell r="H53">
            <v>7</v>
          </cell>
          <cell r="I53">
            <v>7</v>
          </cell>
          <cell r="J53">
            <v>7</v>
          </cell>
          <cell r="K53">
            <v>7</v>
          </cell>
          <cell r="L53">
            <v>7</v>
          </cell>
          <cell r="M53">
            <v>7</v>
          </cell>
          <cell r="N53">
            <v>7</v>
          </cell>
          <cell r="O53">
            <v>7</v>
          </cell>
          <cell r="P53">
            <v>7</v>
          </cell>
          <cell r="Q53">
            <v>7</v>
          </cell>
          <cell r="R53">
            <v>7</v>
          </cell>
          <cell r="S53">
            <v>7</v>
          </cell>
          <cell r="T53">
            <v>7</v>
          </cell>
          <cell r="U53">
            <v>7</v>
          </cell>
          <cell r="V53">
            <v>7</v>
          </cell>
          <cell r="W53">
            <v>7</v>
          </cell>
          <cell r="X53">
            <v>7</v>
          </cell>
          <cell r="Y53">
            <v>7</v>
          </cell>
        </row>
        <row r="54">
          <cell r="F54" t="e">
            <v>#REF!</v>
          </cell>
          <cell r="G54" t="e">
            <v>#REF!</v>
          </cell>
          <cell r="H54" t="e">
            <v>#REF!</v>
          </cell>
          <cell r="I54" t="e">
            <v>#REF!</v>
          </cell>
          <cell r="J54" t="e">
            <v>#REF!</v>
          </cell>
          <cell r="K54" t="e">
            <v>#REF!</v>
          </cell>
          <cell r="L54" t="e">
            <v>#REF!</v>
          </cell>
          <cell r="M54" t="e">
            <v>#REF!</v>
          </cell>
          <cell r="N54" t="e">
            <v>#REF!</v>
          </cell>
          <cell r="O54" t="e">
            <v>#REF!</v>
          </cell>
          <cell r="P54" t="e">
            <v>#REF!</v>
          </cell>
          <cell r="Q54" t="e">
            <v>#REF!</v>
          </cell>
          <cell r="R54" t="e">
            <v>#REF!</v>
          </cell>
          <cell r="S54" t="e">
            <v>#REF!</v>
          </cell>
          <cell r="T54" t="e">
            <v>#REF!</v>
          </cell>
          <cell r="U54" t="e">
            <v>#REF!</v>
          </cell>
          <cell r="V54" t="e">
            <v>#REF!</v>
          </cell>
          <cell r="W54" t="e">
            <v>#REF!</v>
          </cell>
          <cell r="X54" t="e">
            <v>#REF!</v>
          </cell>
          <cell r="Y54" t="e">
            <v>#REF!</v>
          </cell>
        </row>
        <row r="55">
          <cell r="F55" t="e">
            <v>#REF!</v>
          </cell>
          <cell r="G55" t="e">
            <v>#REF!</v>
          </cell>
          <cell r="H55" t="e">
            <v>#REF!</v>
          </cell>
          <cell r="I55" t="e">
            <v>#REF!</v>
          </cell>
          <cell r="J55" t="e">
            <v>#REF!</v>
          </cell>
          <cell r="K55" t="e">
            <v>#REF!</v>
          </cell>
          <cell r="L55" t="e">
            <v>#REF!</v>
          </cell>
          <cell r="M55" t="e">
            <v>#REF!</v>
          </cell>
          <cell r="N55" t="e">
            <v>#REF!</v>
          </cell>
          <cell r="O55" t="e">
            <v>#REF!</v>
          </cell>
          <cell r="P55" t="e">
            <v>#REF!</v>
          </cell>
          <cell r="Q55" t="e">
            <v>#REF!</v>
          </cell>
          <cell r="R55" t="e">
            <v>#REF!</v>
          </cell>
          <cell r="S55" t="e">
            <v>#REF!</v>
          </cell>
          <cell r="T55" t="e">
            <v>#REF!</v>
          </cell>
          <cell r="U55" t="e">
            <v>#REF!</v>
          </cell>
          <cell r="V55" t="e">
            <v>#REF!</v>
          </cell>
          <cell r="W55" t="e">
            <v>#REF!</v>
          </cell>
          <cell r="X55" t="e">
            <v>#REF!</v>
          </cell>
          <cell r="Y55" t="e">
            <v>#REF!</v>
          </cell>
        </row>
        <row r="56">
          <cell r="F56">
            <v>7</v>
          </cell>
          <cell r="G56">
            <v>7</v>
          </cell>
          <cell r="H56">
            <v>7</v>
          </cell>
          <cell r="I56">
            <v>7</v>
          </cell>
          <cell r="J56">
            <v>7</v>
          </cell>
          <cell r="K56">
            <v>7</v>
          </cell>
          <cell r="L56">
            <v>7</v>
          </cell>
          <cell r="M56">
            <v>7</v>
          </cell>
          <cell r="N56">
            <v>7</v>
          </cell>
          <cell r="O56">
            <v>7</v>
          </cell>
          <cell r="P56">
            <v>7</v>
          </cell>
          <cell r="Q56">
            <v>7</v>
          </cell>
          <cell r="R56">
            <v>7</v>
          </cell>
          <cell r="S56">
            <v>7</v>
          </cell>
          <cell r="T56">
            <v>7</v>
          </cell>
          <cell r="U56">
            <v>7</v>
          </cell>
          <cell r="V56">
            <v>7</v>
          </cell>
          <cell r="W56">
            <v>7</v>
          </cell>
          <cell r="X56">
            <v>7</v>
          </cell>
          <cell r="Y56">
            <v>7</v>
          </cell>
        </row>
        <row r="57">
          <cell r="F57">
            <v>7</v>
          </cell>
          <cell r="G57">
            <v>7</v>
          </cell>
          <cell r="H57">
            <v>7</v>
          </cell>
          <cell r="I57">
            <v>7</v>
          </cell>
          <cell r="J57">
            <v>7</v>
          </cell>
          <cell r="K57">
            <v>7</v>
          </cell>
          <cell r="L57">
            <v>7</v>
          </cell>
          <cell r="M57">
            <v>7</v>
          </cell>
          <cell r="N57">
            <v>7</v>
          </cell>
          <cell r="O57">
            <v>7</v>
          </cell>
          <cell r="P57">
            <v>7</v>
          </cell>
          <cell r="Q57">
            <v>7</v>
          </cell>
          <cell r="R57">
            <v>7</v>
          </cell>
          <cell r="S57">
            <v>7</v>
          </cell>
          <cell r="T57">
            <v>7</v>
          </cell>
          <cell r="U57">
            <v>7</v>
          </cell>
          <cell r="V57">
            <v>7</v>
          </cell>
          <cell r="W57">
            <v>7</v>
          </cell>
          <cell r="X57">
            <v>7</v>
          </cell>
          <cell r="Y57">
            <v>7</v>
          </cell>
        </row>
        <row r="58">
          <cell r="F58" t="e">
            <v>#REF!</v>
          </cell>
          <cell r="G58" t="e">
            <v>#REF!</v>
          </cell>
          <cell r="H58" t="e">
            <v>#REF!</v>
          </cell>
          <cell r="I58" t="e">
            <v>#REF!</v>
          </cell>
          <cell r="J58" t="e">
            <v>#REF!</v>
          </cell>
          <cell r="K58" t="e">
            <v>#REF!</v>
          </cell>
          <cell r="L58" t="e">
            <v>#REF!</v>
          </cell>
          <cell r="M58" t="e">
            <v>#REF!</v>
          </cell>
          <cell r="N58" t="e">
            <v>#REF!</v>
          </cell>
          <cell r="O58" t="e">
            <v>#REF!</v>
          </cell>
          <cell r="P58" t="e">
            <v>#REF!</v>
          </cell>
          <cell r="Q58" t="e">
            <v>#REF!</v>
          </cell>
          <cell r="R58" t="e">
            <v>#REF!</v>
          </cell>
          <cell r="S58" t="e">
            <v>#REF!</v>
          </cell>
          <cell r="T58" t="e">
            <v>#REF!</v>
          </cell>
          <cell r="U58" t="e">
            <v>#REF!</v>
          </cell>
          <cell r="V58" t="e">
            <v>#REF!</v>
          </cell>
          <cell r="W58" t="e">
            <v>#REF!</v>
          </cell>
          <cell r="X58" t="e">
            <v>#REF!</v>
          </cell>
          <cell r="Y58" t="e">
            <v>#REF!</v>
          </cell>
        </row>
        <row r="59">
          <cell r="F59" t="e">
            <v>#REF!</v>
          </cell>
          <cell r="G59" t="e">
            <v>#REF!</v>
          </cell>
          <cell r="H59" t="e">
            <v>#REF!</v>
          </cell>
          <cell r="I59" t="e">
            <v>#REF!</v>
          </cell>
          <cell r="J59" t="e">
            <v>#REF!</v>
          </cell>
          <cell r="K59" t="e">
            <v>#REF!</v>
          </cell>
          <cell r="L59" t="e">
            <v>#REF!</v>
          </cell>
          <cell r="M59" t="e">
            <v>#REF!</v>
          </cell>
          <cell r="N59" t="e">
            <v>#REF!</v>
          </cell>
          <cell r="O59" t="e">
            <v>#REF!</v>
          </cell>
          <cell r="P59" t="e">
            <v>#REF!</v>
          </cell>
          <cell r="Q59" t="e">
            <v>#REF!</v>
          </cell>
          <cell r="R59" t="e">
            <v>#REF!</v>
          </cell>
          <cell r="S59" t="e">
            <v>#REF!</v>
          </cell>
          <cell r="T59" t="e">
            <v>#REF!</v>
          </cell>
          <cell r="U59" t="e">
            <v>#REF!</v>
          </cell>
          <cell r="V59" t="e">
            <v>#REF!</v>
          </cell>
          <cell r="W59" t="e">
            <v>#REF!</v>
          </cell>
          <cell r="X59" t="e">
            <v>#REF!</v>
          </cell>
          <cell r="Y59" t="e">
            <v>#REF!</v>
          </cell>
        </row>
        <row r="67">
          <cell r="F67">
            <v>0</v>
          </cell>
          <cell r="G67">
            <v>0</v>
          </cell>
          <cell r="H67">
            <v>14</v>
          </cell>
          <cell r="I67">
            <v>14</v>
          </cell>
          <cell r="J67">
            <v>14</v>
          </cell>
          <cell r="K67">
            <v>14</v>
          </cell>
          <cell r="L67">
            <v>14</v>
          </cell>
          <cell r="M67">
            <v>14</v>
          </cell>
          <cell r="N67">
            <v>14</v>
          </cell>
          <cell r="O67">
            <v>14</v>
          </cell>
          <cell r="P67">
            <v>14</v>
          </cell>
          <cell r="Q67">
            <v>14</v>
          </cell>
          <cell r="R67">
            <v>14</v>
          </cell>
          <cell r="S67">
            <v>14</v>
          </cell>
          <cell r="T67">
            <v>14</v>
          </cell>
          <cell r="U67">
            <v>14</v>
          </cell>
          <cell r="V67">
            <v>14</v>
          </cell>
          <cell r="W67">
            <v>14</v>
          </cell>
          <cell r="X67">
            <v>14</v>
          </cell>
          <cell r="Y67">
            <v>14</v>
          </cell>
        </row>
        <row r="68">
          <cell r="F68" t="e">
            <v>#REF!</v>
          </cell>
          <cell r="G68" t="e">
            <v>#REF!</v>
          </cell>
          <cell r="H68" t="e">
            <v>#REF!</v>
          </cell>
          <cell r="I68" t="e">
            <v>#REF!</v>
          </cell>
          <cell r="J68" t="e">
            <v>#REF!</v>
          </cell>
          <cell r="K68" t="e">
            <v>#REF!</v>
          </cell>
          <cell r="L68" t="e">
            <v>#REF!</v>
          </cell>
          <cell r="M68" t="e">
            <v>#REF!</v>
          </cell>
          <cell r="N68" t="e">
            <v>#REF!</v>
          </cell>
          <cell r="O68" t="e">
            <v>#REF!</v>
          </cell>
          <cell r="P68" t="e">
            <v>#REF!</v>
          </cell>
          <cell r="Q68" t="e">
            <v>#REF!</v>
          </cell>
          <cell r="R68" t="e">
            <v>#REF!</v>
          </cell>
          <cell r="S68" t="e">
            <v>#REF!</v>
          </cell>
          <cell r="T68" t="e">
            <v>#REF!</v>
          </cell>
          <cell r="U68" t="e">
            <v>#REF!</v>
          </cell>
          <cell r="V68" t="e">
            <v>#REF!</v>
          </cell>
          <cell r="W68" t="e">
            <v>#REF!</v>
          </cell>
          <cell r="X68" t="e">
            <v>#REF!</v>
          </cell>
          <cell r="Y68" t="e">
            <v>#REF!</v>
          </cell>
        </row>
        <row r="69">
          <cell r="F69" t="e">
            <v>#REF!</v>
          </cell>
          <cell r="G69" t="e">
            <v>#REF!</v>
          </cell>
          <cell r="H69" t="e">
            <v>#REF!</v>
          </cell>
          <cell r="I69" t="e">
            <v>#REF!</v>
          </cell>
          <cell r="J69" t="e">
            <v>#REF!</v>
          </cell>
          <cell r="K69" t="e">
            <v>#REF!</v>
          </cell>
          <cell r="L69" t="e">
            <v>#REF!</v>
          </cell>
          <cell r="M69" t="e">
            <v>#REF!</v>
          </cell>
          <cell r="N69" t="e">
            <v>#REF!</v>
          </cell>
          <cell r="O69" t="e">
            <v>#REF!</v>
          </cell>
          <cell r="P69" t="e">
            <v>#REF!</v>
          </cell>
          <cell r="Q69" t="e">
            <v>#REF!</v>
          </cell>
          <cell r="R69" t="e">
            <v>#REF!</v>
          </cell>
          <cell r="S69" t="e">
            <v>#REF!</v>
          </cell>
          <cell r="T69" t="e">
            <v>#REF!</v>
          </cell>
          <cell r="U69" t="e">
            <v>#REF!</v>
          </cell>
          <cell r="V69" t="e">
            <v>#REF!</v>
          </cell>
          <cell r="W69" t="e">
            <v>#REF!</v>
          </cell>
          <cell r="X69" t="e">
            <v>#REF!</v>
          </cell>
          <cell r="Y69" t="e">
            <v>#REF!</v>
          </cell>
        </row>
        <row r="70">
          <cell r="F70">
            <v>0</v>
          </cell>
          <cell r="G70">
            <v>0</v>
          </cell>
          <cell r="H70">
            <v>7</v>
          </cell>
          <cell r="I70">
            <v>12</v>
          </cell>
          <cell r="J70">
            <v>14</v>
          </cell>
          <cell r="K70">
            <v>14</v>
          </cell>
          <cell r="L70">
            <v>14</v>
          </cell>
          <cell r="M70">
            <v>14</v>
          </cell>
          <cell r="N70">
            <v>14</v>
          </cell>
          <cell r="P70">
            <v>14</v>
          </cell>
          <cell r="Q70">
            <v>14</v>
          </cell>
          <cell r="R70">
            <v>14</v>
          </cell>
          <cell r="S70">
            <v>14</v>
          </cell>
          <cell r="T70">
            <v>14</v>
          </cell>
          <cell r="U70">
            <v>14</v>
          </cell>
          <cell r="V70">
            <v>14</v>
          </cell>
          <cell r="W70">
            <v>14</v>
          </cell>
          <cell r="X70">
            <v>14</v>
          </cell>
          <cell r="Y70">
            <v>14</v>
          </cell>
        </row>
        <row r="71">
          <cell r="F71">
            <v>0</v>
          </cell>
          <cell r="G71">
            <v>0</v>
          </cell>
          <cell r="H71">
            <v>7</v>
          </cell>
          <cell r="I71">
            <v>12</v>
          </cell>
          <cell r="J71">
            <v>14</v>
          </cell>
          <cell r="K71">
            <v>14</v>
          </cell>
          <cell r="L71">
            <v>14</v>
          </cell>
          <cell r="M71">
            <v>14</v>
          </cell>
          <cell r="N71">
            <v>14</v>
          </cell>
          <cell r="O71">
            <v>14</v>
          </cell>
          <cell r="P71">
            <v>14</v>
          </cell>
          <cell r="Q71">
            <v>14</v>
          </cell>
          <cell r="R71">
            <v>14</v>
          </cell>
          <cell r="S71">
            <v>14</v>
          </cell>
          <cell r="T71">
            <v>14</v>
          </cell>
          <cell r="U71">
            <v>14</v>
          </cell>
          <cell r="V71">
            <v>14</v>
          </cell>
          <cell r="W71">
            <v>14</v>
          </cell>
          <cell r="X71">
            <v>14</v>
          </cell>
          <cell r="Y71">
            <v>14</v>
          </cell>
        </row>
        <row r="72">
          <cell r="F72" t="e">
            <v>#REF!</v>
          </cell>
          <cell r="G72" t="e">
            <v>#REF!</v>
          </cell>
          <cell r="H72" t="e">
            <v>#REF!</v>
          </cell>
          <cell r="I72" t="e">
            <v>#REF!</v>
          </cell>
          <cell r="J72" t="e">
            <v>#REF!</v>
          </cell>
          <cell r="K72" t="e">
            <v>#REF!</v>
          </cell>
          <cell r="L72" t="e">
            <v>#REF!</v>
          </cell>
          <cell r="M72" t="e">
            <v>#REF!</v>
          </cell>
          <cell r="N72" t="e">
            <v>#REF!</v>
          </cell>
          <cell r="P72" t="e">
            <v>#REF!</v>
          </cell>
          <cell r="Q72" t="e">
            <v>#REF!</v>
          </cell>
          <cell r="R72" t="e">
            <v>#REF!</v>
          </cell>
          <cell r="S72" t="e">
            <v>#REF!</v>
          </cell>
          <cell r="T72" t="e">
            <v>#REF!</v>
          </cell>
          <cell r="U72" t="e">
            <v>#REF!</v>
          </cell>
          <cell r="V72" t="e">
            <v>#REF!</v>
          </cell>
          <cell r="W72" t="e">
            <v>#REF!</v>
          </cell>
          <cell r="X72" t="e">
            <v>#REF!</v>
          </cell>
          <cell r="Y72" t="e">
            <v>#REF!</v>
          </cell>
        </row>
        <row r="73">
          <cell r="F73" t="e">
            <v>#REF!</v>
          </cell>
          <cell r="G73" t="e">
            <v>#REF!</v>
          </cell>
          <cell r="H73" t="e">
            <v>#REF!</v>
          </cell>
          <cell r="I73" t="e">
            <v>#REF!</v>
          </cell>
          <cell r="J73" t="e">
            <v>#REF!</v>
          </cell>
          <cell r="K73" t="e">
            <v>#REF!</v>
          </cell>
          <cell r="L73" t="e">
            <v>#REF!</v>
          </cell>
          <cell r="M73" t="e">
            <v>#REF!</v>
          </cell>
          <cell r="N73" t="e">
            <v>#REF!</v>
          </cell>
          <cell r="O73" t="e">
            <v>#REF!</v>
          </cell>
          <cell r="P73" t="e">
            <v>#REF!</v>
          </cell>
          <cell r="Q73" t="e">
            <v>#REF!</v>
          </cell>
          <cell r="R73" t="e">
            <v>#REF!</v>
          </cell>
          <cell r="S73" t="e">
            <v>#REF!</v>
          </cell>
          <cell r="T73" t="e">
            <v>#REF!</v>
          </cell>
          <cell r="U73" t="e">
            <v>#REF!</v>
          </cell>
          <cell r="V73" t="e">
            <v>#REF!</v>
          </cell>
          <cell r="W73" t="e">
            <v>#REF!</v>
          </cell>
          <cell r="X73" t="e">
            <v>#REF!</v>
          </cell>
          <cell r="Y73" t="e">
            <v>#REF!</v>
          </cell>
        </row>
        <row r="74">
          <cell r="F74">
            <v>0</v>
          </cell>
          <cell r="G74">
            <v>0</v>
          </cell>
          <cell r="H74">
            <v>14</v>
          </cell>
          <cell r="I74">
            <v>14</v>
          </cell>
          <cell r="J74">
            <v>14</v>
          </cell>
          <cell r="K74">
            <v>14</v>
          </cell>
          <cell r="L74">
            <v>14</v>
          </cell>
          <cell r="M74">
            <v>14</v>
          </cell>
          <cell r="N74">
            <v>14</v>
          </cell>
          <cell r="O74">
            <v>14</v>
          </cell>
          <cell r="P74">
            <v>14</v>
          </cell>
          <cell r="Q74">
            <v>14</v>
          </cell>
          <cell r="R74">
            <v>14</v>
          </cell>
          <cell r="S74">
            <v>14</v>
          </cell>
          <cell r="T74">
            <v>14</v>
          </cell>
          <cell r="U74">
            <v>14</v>
          </cell>
          <cell r="V74">
            <v>14</v>
          </cell>
          <cell r="W74">
            <v>14</v>
          </cell>
          <cell r="X74">
            <v>14</v>
          </cell>
          <cell r="Y74">
            <v>14</v>
          </cell>
        </row>
        <row r="75">
          <cell r="F75" t="e">
            <v>#REF!</v>
          </cell>
          <cell r="G75" t="e">
            <v>#REF!</v>
          </cell>
          <cell r="H75" t="e">
            <v>#REF!</v>
          </cell>
          <cell r="I75" t="e">
            <v>#REF!</v>
          </cell>
          <cell r="J75" t="e">
            <v>#REF!</v>
          </cell>
          <cell r="K75" t="e">
            <v>#REF!</v>
          </cell>
          <cell r="L75" t="e">
            <v>#REF!</v>
          </cell>
          <cell r="M75" t="e">
            <v>#REF!</v>
          </cell>
          <cell r="N75" t="e">
            <v>#REF!</v>
          </cell>
          <cell r="O75" t="e">
            <v>#REF!</v>
          </cell>
          <cell r="P75" t="e">
            <v>#REF!</v>
          </cell>
          <cell r="Q75" t="e">
            <v>#REF!</v>
          </cell>
          <cell r="R75" t="e">
            <v>#REF!</v>
          </cell>
          <cell r="S75" t="e">
            <v>#REF!</v>
          </cell>
          <cell r="T75" t="e">
            <v>#REF!</v>
          </cell>
          <cell r="U75" t="e">
            <v>#REF!</v>
          </cell>
          <cell r="V75" t="e">
            <v>#REF!</v>
          </cell>
          <cell r="W75" t="e">
            <v>#REF!</v>
          </cell>
          <cell r="X75" t="e">
            <v>#REF!</v>
          </cell>
          <cell r="Y75" t="e">
            <v>#REF!</v>
          </cell>
        </row>
        <row r="76">
          <cell r="F76" t="e">
            <v>#REF!</v>
          </cell>
          <cell r="G76" t="e">
            <v>#REF!</v>
          </cell>
          <cell r="H76" t="e">
            <v>#REF!</v>
          </cell>
          <cell r="I76" t="e">
            <v>#REF!</v>
          </cell>
          <cell r="J76" t="e">
            <v>#REF!</v>
          </cell>
          <cell r="K76" t="e">
            <v>#REF!</v>
          </cell>
          <cell r="L76" t="e">
            <v>#REF!</v>
          </cell>
          <cell r="M76" t="e">
            <v>#REF!</v>
          </cell>
          <cell r="N76" t="e">
            <v>#REF!</v>
          </cell>
          <cell r="O76" t="e">
            <v>#REF!</v>
          </cell>
          <cell r="P76" t="e">
            <v>#REF!</v>
          </cell>
          <cell r="Q76" t="e">
            <v>#REF!</v>
          </cell>
          <cell r="R76" t="e">
            <v>#REF!</v>
          </cell>
          <cell r="S76" t="e">
            <v>#REF!</v>
          </cell>
          <cell r="T76" t="e">
            <v>#REF!</v>
          </cell>
          <cell r="U76" t="e">
            <v>#REF!</v>
          </cell>
          <cell r="V76" t="e">
            <v>#REF!</v>
          </cell>
          <cell r="W76" t="e">
            <v>#REF!</v>
          </cell>
          <cell r="X76" t="e">
            <v>#REF!</v>
          </cell>
          <cell r="Y76" t="e">
            <v>#REF!</v>
          </cell>
        </row>
        <row r="77">
          <cell r="F77">
            <v>0</v>
          </cell>
          <cell r="G77">
            <v>0</v>
          </cell>
          <cell r="H77">
            <v>0</v>
          </cell>
          <cell r="I77">
            <v>0</v>
          </cell>
          <cell r="J77">
            <v>0</v>
          </cell>
          <cell r="K77">
            <v>0</v>
          </cell>
          <cell r="L77">
            <v>3</v>
          </cell>
          <cell r="M77">
            <v>7</v>
          </cell>
          <cell r="N77">
            <v>7</v>
          </cell>
          <cell r="O77">
            <v>7</v>
          </cell>
          <cell r="P77">
            <v>7</v>
          </cell>
          <cell r="Q77">
            <v>14</v>
          </cell>
          <cell r="R77">
            <v>14</v>
          </cell>
          <cell r="S77">
            <v>14</v>
          </cell>
          <cell r="T77">
            <v>14</v>
          </cell>
          <cell r="U77">
            <v>14</v>
          </cell>
          <cell r="V77">
            <v>14</v>
          </cell>
          <cell r="W77">
            <v>14</v>
          </cell>
          <cell r="X77">
            <v>14</v>
          </cell>
          <cell r="Y77">
            <v>14</v>
          </cell>
        </row>
        <row r="78">
          <cell r="F78">
            <v>0</v>
          </cell>
          <cell r="G78">
            <v>0</v>
          </cell>
          <cell r="H78">
            <v>0</v>
          </cell>
          <cell r="I78">
            <v>0</v>
          </cell>
          <cell r="J78">
            <v>0</v>
          </cell>
          <cell r="K78">
            <v>0</v>
          </cell>
          <cell r="L78">
            <v>3</v>
          </cell>
          <cell r="M78">
            <v>7</v>
          </cell>
          <cell r="N78">
            <v>7</v>
          </cell>
          <cell r="O78">
            <v>7</v>
          </cell>
          <cell r="P78">
            <v>7</v>
          </cell>
          <cell r="Q78">
            <v>14</v>
          </cell>
          <cell r="R78">
            <v>14</v>
          </cell>
          <cell r="S78">
            <v>14</v>
          </cell>
          <cell r="T78">
            <v>14</v>
          </cell>
          <cell r="U78">
            <v>14</v>
          </cell>
          <cell r="V78">
            <v>14</v>
          </cell>
          <cell r="W78">
            <v>14</v>
          </cell>
          <cell r="X78">
            <v>14</v>
          </cell>
          <cell r="Y78">
            <v>14</v>
          </cell>
        </row>
        <row r="79">
          <cell r="F79" t="e">
            <v>#REF!</v>
          </cell>
          <cell r="G79" t="e">
            <v>#REF!</v>
          </cell>
          <cell r="H79" t="e">
            <v>#REF!</v>
          </cell>
          <cell r="I79" t="e">
            <v>#REF!</v>
          </cell>
          <cell r="J79" t="e">
            <v>#REF!</v>
          </cell>
          <cell r="K79" t="e">
            <v>#REF!</v>
          </cell>
          <cell r="L79" t="e">
            <v>#REF!</v>
          </cell>
          <cell r="M79" t="e">
            <v>#REF!</v>
          </cell>
          <cell r="N79" t="e">
            <v>#REF!</v>
          </cell>
          <cell r="O79" t="e">
            <v>#REF!</v>
          </cell>
          <cell r="P79" t="e">
            <v>#REF!</v>
          </cell>
          <cell r="Q79" t="e">
            <v>#REF!</v>
          </cell>
          <cell r="R79" t="e">
            <v>#REF!</v>
          </cell>
          <cell r="S79" t="e">
            <v>#REF!</v>
          </cell>
          <cell r="T79" t="e">
            <v>#REF!</v>
          </cell>
          <cell r="U79" t="e">
            <v>#REF!</v>
          </cell>
          <cell r="V79" t="e">
            <v>#REF!</v>
          </cell>
          <cell r="W79" t="e">
            <v>#REF!</v>
          </cell>
          <cell r="X79" t="e">
            <v>#REF!</v>
          </cell>
          <cell r="Y79" t="e">
            <v>#REF!</v>
          </cell>
        </row>
        <row r="80">
          <cell r="F80" t="e">
            <v>#REF!</v>
          </cell>
          <cell r="G80" t="e">
            <v>#REF!</v>
          </cell>
          <cell r="H80" t="e">
            <v>#REF!</v>
          </cell>
          <cell r="I80" t="e">
            <v>#REF!</v>
          </cell>
          <cell r="J80" t="e">
            <v>#REF!</v>
          </cell>
          <cell r="K80" t="e">
            <v>#REF!</v>
          </cell>
          <cell r="L80" t="e">
            <v>#REF!</v>
          </cell>
          <cell r="M80" t="e">
            <v>#REF!</v>
          </cell>
          <cell r="N80" t="e">
            <v>#REF!</v>
          </cell>
          <cell r="O80" t="e">
            <v>#REF!</v>
          </cell>
          <cell r="P80" t="e">
            <v>#REF!</v>
          </cell>
          <cell r="Q80" t="e">
            <v>#REF!</v>
          </cell>
          <cell r="R80" t="e">
            <v>#REF!</v>
          </cell>
          <cell r="S80" t="e">
            <v>#REF!</v>
          </cell>
          <cell r="T80" t="e">
            <v>#REF!</v>
          </cell>
          <cell r="U80" t="e">
            <v>#REF!</v>
          </cell>
          <cell r="V80" t="e">
            <v>#REF!</v>
          </cell>
          <cell r="W80" t="e">
            <v>#REF!</v>
          </cell>
          <cell r="X80" t="e">
            <v>#REF!</v>
          </cell>
          <cell r="Y80" t="e">
            <v>#REF!</v>
          </cell>
        </row>
        <row r="81">
          <cell r="H81">
            <v>21</v>
          </cell>
          <cell r="I81">
            <v>15</v>
          </cell>
        </row>
        <row r="82">
          <cell r="F82" t="e">
            <v>#REF!</v>
          </cell>
          <cell r="G82" t="e">
            <v>#REF!</v>
          </cell>
          <cell r="H82" t="e">
            <v>#REF!</v>
          </cell>
          <cell r="I82" t="e">
            <v>#REF!</v>
          </cell>
          <cell r="J82" t="e">
            <v>#REF!</v>
          </cell>
          <cell r="K82" t="e">
            <v>#REF!</v>
          </cell>
          <cell r="L82" t="e">
            <v>#REF!</v>
          </cell>
          <cell r="M82" t="e">
            <v>#REF!</v>
          </cell>
          <cell r="N82" t="e">
            <v>#REF!</v>
          </cell>
          <cell r="O82" t="e">
            <v>#REF!</v>
          </cell>
          <cell r="P82" t="e">
            <v>#REF!</v>
          </cell>
          <cell r="Q82" t="e">
            <v>#REF!</v>
          </cell>
          <cell r="R82" t="e">
            <v>#REF!</v>
          </cell>
          <cell r="S82" t="e">
            <v>#REF!</v>
          </cell>
          <cell r="T82" t="e">
            <v>#REF!</v>
          </cell>
          <cell r="U82" t="e">
            <v>#REF!</v>
          </cell>
          <cell r="V82" t="e">
            <v>#REF!</v>
          </cell>
          <cell r="W82" t="e">
            <v>#REF!</v>
          </cell>
          <cell r="X82" t="e">
            <v>#REF!</v>
          </cell>
          <cell r="Y82" t="e">
            <v>#REF!</v>
          </cell>
        </row>
        <row r="83">
          <cell r="F83" t="e">
            <v>#REF!</v>
          </cell>
          <cell r="G83" t="e">
            <v>#REF!</v>
          </cell>
          <cell r="H83" t="e">
            <v>#REF!</v>
          </cell>
          <cell r="I83" t="e">
            <v>#REF!</v>
          </cell>
          <cell r="J83" t="e">
            <v>#REF!</v>
          </cell>
          <cell r="K83" t="e">
            <v>#REF!</v>
          </cell>
          <cell r="L83" t="e">
            <v>#REF!</v>
          </cell>
          <cell r="M83" t="e">
            <v>#REF!</v>
          </cell>
          <cell r="N83" t="e">
            <v>#REF!</v>
          </cell>
          <cell r="O83" t="e">
            <v>#REF!</v>
          </cell>
          <cell r="P83" t="e">
            <v>#REF!</v>
          </cell>
          <cell r="Q83" t="e">
            <v>#REF!</v>
          </cell>
          <cell r="R83" t="e">
            <v>#REF!</v>
          </cell>
          <cell r="S83" t="e">
            <v>#REF!</v>
          </cell>
          <cell r="T83" t="e">
            <v>#REF!</v>
          </cell>
          <cell r="U83" t="e">
            <v>#REF!</v>
          </cell>
          <cell r="V83" t="e">
            <v>#REF!</v>
          </cell>
          <cell r="W83" t="e">
            <v>#REF!</v>
          </cell>
          <cell r="X83" t="e">
            <v>#REF!</v>
          </cell>
          <cell r="Y83" t="e">
            <v>#REF!</v>
          </cell>
        </row>
        <row r="84">
          <cell r="F84">
            <v>0</v>
          </cell>
          <cell r="G84">
            <v>0</v>
          </cell>
          <cell r="H84">
            <v>0</v>
          </cell>
          <cell r="I84">
            <v>0</v>
          </cell>
          <cell r="J84">
            <v>0</v>
          </cell>
          <cell r="K84">
            <v>3</v>
          </cell>
          <cell r="L84">
            <v>2</v>
          </cell>
          <cell r="M84">
            <v>2</v>
          </cell>
          <cell r="N84">
            <v>0</v>
          </cell>
          <cell r="O84">
            <v>0</v>
          </cell>
          <cell r="P84">
            <v>0</v>
          </cell>
          <cell r="Q84">
            <v>0</v>
          </cell>
          <cell r="R84">
            <v>0</v>
          </cell>
          <cell r="S84">
            <v>0</v>
          </cell>
          <cell r="T84">
            <v>0</v>
          </cell>
          <cell r="U84">
            <v>0</v>
          </cell>
          <cell r="V84">
            <v>0</v>
          </cell>
          <cell r="W84">
            <v>0</v>
          </cell>
          <cell r="X84">
            <v>0</v>
          </cell>
          <cell r="Y84">
            <v>0</v>
          </cell>
        </row>
        <row r="85">
          <cell r="F85">
            <v>0</v>
          </cell>
          <cell r="G85">
            <v>0</v>
          </cell>
          <cell r="H85">
            <v>0</v>
          </cell>
          <cell r="I85">
            <v>0</v>
          </cell>
          <cell r="J85">
            <v>0</v>
          </cell>
          <cell r="K85">
            <v>3</v>
          </cell>
          <cell r="L85">
            <v>2</v>
          </cell>
          <cell r="M85">
            <v>2</v>
          </cell>
          <cell r="N85">
            <v>0</v>
          </cell>
          <cell r="O85">
            <v>0</v>
          </cell>
          <cell r="P85">
            <v>0</v>
          </cell>
          <cell r="Q85">
            <v>0</v>
          </cell>
          <cell r="R85">
            <v>0</v>
          </cell>
          <cell r="S85">
            <v>0</v>
          </cell>
          <cell r="T85">
            <v>0</v>
          </cell>
          <cell r="U85">
            <v>0</v>
          </cell>
          <cell r="V85">
            <v>0</v>
          </cell>
          <cell r="W85">
            <v>0</v>
          </cell>
          <cell r="X85">
            <v>0</v>
          </cell>
          <cell r="Y85">
            <v>0</v>
          </cell>
        </row>
        <row r="86">
          <cell r="F86" t="e">
            <v>#REF!</v>
          </cell>
          <cell r="G86" t="e">
            <v>#REF!</v>
          </cell>
          <cell r="H86" t="e">
            <v>#REF!</v>
          </cell>
          <cell r="I86" t="e">
            <v>#REF!</v>
          </cell>
          <cell r="J86" t="e">
            <v>#REF!</v>
          </cell>
          <cell r="K86" t="e">
            <v>#REF!</v>
          </cell>
          <cell r="L86" t="e">
            <v>#REF!</v>
          </cell>
          <cell r="M86" t="e">
            <v>#REF!</v>
          </cell>
          <cell r="N86" t="e">
            <v>#REF!</v>
          </cell>
          <cell r="O86" t="e">
            <v>#REF!</v>
          </cell>
          <cell r="P86" t="e">
            <v>#REF!</v>
          </cell>
          <cell r="Q86" t="e">
            <v>#REF!</v>
          </cell>
          <cell r="R86" t="e">
            <v>#REF!</v>
          </cell>
          <cell r="S86" t="e">
            <v>#REF!</v>
          </cell>
          <cell r="T86" t="e">
            <v>#REF!</v>
          </cell>
          <cell r="U86" t="e">
            <v>#REF!</v>
          </cell>
          <cell r="V86" t="e">
            <v>#REF!</v>
          </cell>
          <cell r="W86" t="e">
            <v>#REF!</v>
          </cell>
          <cell r="X86" t="e">
            <v>#REF!</v>
          </cell>
          <cell r="Y86" t="e">
            <v>#REF!</v>
          </cell>
        </row>
        <row r="87">
          <cell r="F87" t="e">
            <v>#REF!</v>
          </cell>
          <cell r="G87" t="e">
            <v>#REF!</v>
          </cell>
          <cell r="H87" t="e">
            <v>#REF!</v>
          </cell>
          <cell r="I87" t="e">
            <v>#REF!</v>
          </cell>
          <cell r="J87" t="e">
            <v>#REF!</v>
          </cell>
          <cell r="K87" t="e">
            <v>#REF!</v>
          </cell>
          <cell r="L87" t="e">
            <v>#REF!</v>
          </cell>
          <cell r="M87" t="e">
            <v>#REF!</v>
          </cell>
          <cell r="N87" t="e">
            <v>#REF!</v>
          </cell>
          <cell r="O87" t="e">
            <v>#REF!</v>
          </cell>
          <cell r="P87" t="e">
            <v>#REF!</v>
          </cell>
          <cell r="Q87" t="e">
            <v>#REF!</v>
          </cell>
          <cell r="R87" t="e">
            <v>#REF!</v>
          </cell>
          <cell r="S87" t="e">
            <v>#REF!</v>
          </cell>
          <cell r="T87" t="e">
            <v>#REF!</v>
          </cell>
          <cell r="U87" t="e">
            <v>#REF!</v>
          </cell>
          <cell r="V87" t="e">
            <v>#REF!</v>
          </cell>
          <cell r="W87" t="e">
            <v>#REF!</v>
          </cell>
          <cell r="X87" t="e">
            <v>#REF!</v>
          </cell>
          <cell r="Y87" t="e">
            <v>#REF!</v>
          </cell>
        </row>
        <row r="88">
          <cell r="I88">
            <v>1</v>
          </cell>
          <cell r="J88">
            <v>1</v>
          </cell>
          <cell r="K88">
            <v>1</v>
          </cell>
          <cell r="L88">
            <v>1</v>
          </cell>
          <cell r="M88">
            <v>1</v>
          </cell>
          <cell r="N88">
            <v>1</v>
          </cell>
          <cell r="O88">
            <v>1</v>
          </cell>
          <cell r="P88">
            <v>1</v>
          </cell>
          <cell r="Q88">
            <v>1</v>
          </cell>
          <cell r="R88">
            <v>1</v>
          </cell>
          <cell r="S88">
            <v>1</v>
          </cell>
          <cell r="T88">
            <v>1</v>
          </cell>
          <cell r="U88">
            <v>1</v>
          </cell>
          <cell r="V88">
            <v>1</v>
          </cell>
          <cell r="W88">
            <v>1</v>
          </cell>
          <cell r="X88">
            <v>1</v>
          </cell>
          <cell r="Y88">
            <v>1</v>
          </cell>
        </row>
        <row r="89">
          <cell r="F89" t="e">
            <v>#REF!</v>
          </cell>
          <cell r="G89" t="e">
            <v>#REF!</v>
          </cell>
          <cell r="H89" t="e">
            <v>#REF!</v>
          </cell>
          <cell r="I89" t="e">
            <v>#REF!</v>
          </cell>
          <cell r="J89" t="e">
            <v>#REF!</v>
          </cell>
          <cell r="K89" t="e">
            <v>#REF!</v>
          </cell>
          <cell r="L89" t="e">
            <v>#REF!</v>
          </cell>
          <cell r="M89" t="e">
            <v>#REF!</v>
          </cell>
          <cell r="N89" t="e">
            <v>#REF!</v>
          </cell>
          <cell r="O89" t="e">
            <v>#REF!</v>
          </cell>
          <cell r="P89" t="e">
            <v>#REF!</v>
          </cell>
          <cell r="Q89" t="e">
            <v>#REF!</v>
          </cell>
          <cell r="R89" t="e">
            <v>#REF!</v>
          </cell>
          <cell r="S89" t="e">
            <v>#REF!</v>
          </cell>
          <cell r="T89" t="e">
            <v>#REF!</v>
          </cell>
          <cell r="U89" t="e">
            <v>#REF!</v>
          </cell>
          <cell r="V89" t="e">
            <v>#REF!</v>
          </cell>
          <cell r="W89" t="e">
            <v>#REF!</v>
          </cell>
          <cell r="X89" t="e">
            <v>#REF!</v>
          </cell>
          <cell r="Y89" t="e">
            <v>#REF!</v>
          </cell>
        </row>
        <row r="90">
          <cell r="F90" t="e">
            <v>#REF!</v>
          </cell>
          <cell r="G90" t="e">
            <v>#REF!</v>
          </cell>
          <cell r="H90" t="e">
            <v>#REF!</v>
          </cell>
          <cell r="I90" t="e">
            <v>#REF!</v>
          </cell>
          <cell r="J90" t="e">
            <v>#REF!</v>
          </cell>
          <cell r="K90" t="e">
            <v>#REF!</v>
          </cell>
          <cell r="L90" t="e">
            <v>#REF!</v>
          </cell>
          <cell r="M90" t="e">
            <v>#REF!</v>
          </cell>
          <cell r="N90" t="e">
            <v>#REF!</v>
          </cell>
          <cell r="O90" t="e">
            <v>#REF!</v>
          </cell>
          <cell r="P90" t="e">
            <v>#REF!</v>
          </cell>
          <cell r="Q90" t="e">
            <v>#REF!</v>
          </cell>
          <cell r="R90" t="e">
            <v>#REF!</v>
          </cell>
          <cell r="S90" t="e">
            <v>#REF!</v>
          </cell>
          <cell r="T90" t="e">
            <v>#REF!</v>
          </cell>
          <cell r="U90" t="e">
            <v>#REF!</v>
          </cell>
          <cell r="V90" t="e">
            <v>#REF!</v>
          </cell>
          <cell r="W90" t="e">
            <v>#REF!</v>
          </cell>
          <cell r="X90" t="e">
            <v>#REF!</v>
          </cell>
          <cell r="Y90" t="e">
            <v>#REF!</v>
          </cell>
        </row>
        <row r="91">
          <cell r="F91">
            <v>0</v>
          </cell>
          <cell r="G91">
            <v>0</v>
          </cell>
          <cell r="H91">
            <v>0</v>
          </cell>
          <cell r="I91">
            <v>0</v>
          </cell>
          <cell r="J91">
            <v>0</v>
          </cell>
          <cell r="K91">
            <v>0</v>
          </cell>
          <cell r="L91">
            <v>0</v>
          </cell>
          <cell r="M91">
            <v>0</v>
          </cell>
          <cell r="N91">
            <v>0</v>
          </cell>
          <cell r="O91">
            <v>0</v>
          </cell>
          <cell r="P91">
            <v>0</v>
          </cell>
          <cell r="Q91">
            <v>0</v>
          </cell>
          <cell r="R91">
            <v>1</v>
          </cell>
          <cell r="S91">
            <v>1</v>
          </cell>
          <cell r="T91">
            <v>0</v>
          </cell>
          <cell r="U91">
            <v>0</v>
          </cell>
          <cell r="V91">
            <v>0</v>
          </cell>
          <cell r="W91">
            <v>1</v>
          </cell>
          <cell r="X91">
            <v>1</v>
          </cell>
          <cell r="Y91">
            <v>0</v>
          </cell>
        </row>
        <row r="92">
          <cell r="F92">
            <v>0</v>
          </cell>
          <cell r="G92">
            <v>0</v>
          </cell>
          <cell r="H92">
            <v>0</v>
          </cell>
          <cell r="I92">
            <v>0</v>
          </cell>
          <cell r="J92">
            <v>0</v>
          </cell>
          <cell r="K92">
            <v>0</v>
          </cell>
          <cell r="L92">
            <v>0</v>
          </cell>
          <cell r="M92">
            <v>0</v>
          </cell>
          <cell r="N92">
            <v>0</v>
          </cell>
          <cell r="O92">
            <v>0</v>
          </cell>
          <cell r="P92">
            <v>0</v>
          </cell>
          <cell r="Q92">
            <v>0</v>
          </cell>
          <cell r="R92">
            <v>1</v>
          </cell>
          <cell r="S92">
            <v>1</v>
          </cell>
          <cell r="T92">
            <v>0</v>
          </cell>
          <cell r="U92">
            <v>0</v>
          </cell>
          <cell r="V92">
            <v>0</v>
          </cell>
          <cell r="W92">
            <v>1</v>
          </cell>
          <cell r="X92">
            <v>1</v>
          </cell>
          <cell r="Y92">
            <v>0</v>
          </cell>
        </row>
        <row r="93">
          <cell r="F93" t="e">
            <v>#REF!</v>
          </cell>
          <cell r="G93" t="e">
            <v>#REF!</v>
          </cell>
          <cell r="H93" t="e">
            <v>#REF!</v>
          </cell>
          <cell r="I93" t="e">
            <v>#REF!</v>
          </cell>
          <cell r="J93" t="e">
            <v>#REF!</v>
          </cell>
          <cell r="K93" t="e">
            <v>#REF!</v>
          </cell>
          <cell r="L93" t="e">
            <v>#REF!</v>
          </cell>
          <cell r="M93" t="e">
            <v>#REF!</v>
          </cell>
          <cell r="N93" t="e">
            <v>#REF!</v>
          </cell>
          <cell r="O93" t="e">
            <v>#REF!</v>
          </cell>
          <cell r="P93" t="e">
            <v>#REF!</v>
          </cell>
          <cell r="Q93" t="e">
            <v>#REF!</v>
          </cell>
          <cell r="R93" t="e">
            <v>#REF!</v>
          </cell>
          <cell r="S93" t="e">
            <v>#REF!</v>
          </cell>
          <cell r="T93" t="e">
            <v>#REF!</v>
          </cell>
          <cell r="U93" t="e">
            <v>#REF!</v>
          </cell>
          <cell r="V93" t="e">
            <v>#REF!</v>
          </cell>
          <cell r="W93" t="e">
            <v>#REF!</v>
          </cell>
          <cell r="X93" t="e">
            <v>#REF!</v>
          </cell>
          <cell r="Y93" t="e">
            <v>#REF!</v>
          </cell>
        </row>
        <row r="94">
          <cell r="F94" t="e">
            <v>#REF!</v>
          </cell>
          <cell r="G94" t="e">
            <v>#REF!</v>
          </cell>
          <cell r="H94" t="e">
            <v>#REF!</v>
          </cell>
          <cell r="I94" t="e">
            <v>#REF!</v>
          </cell>
          <cell r="J94" t="e">
            <v>#REF!</v>
          </cell>
          <cell r="K94" t="e">
            <v>#REF!</v>
          </cell>
          <cell r="L94" t="e">
            <v>#REF!</v>
          </cell>
          <cell r="M94" t="e">
            <v>#REF!</v>
          </cell>
          <cell r="N94" t="e">
            <v>#REF!</v>
          </cell>
          <cell r="O94" t="e">
            <v>#REF!</v>
          </cell>
          <cell r="P94" t="e">
            <v>#REF!</v>
          </cell>
          <cell r="Q94" t="e">
            <v>#REF!</v>
          </cell>
          <cell r="R94" t="e">
            <v>#REF!</v>
          </cell>
          <cell r="S94" t="e">
            <v>#REF!</v>
          </cell>
          <cell r="T94" t="e">
            <v>#REF!</v>
          </cell>
          <cell r="U94" t="e">
            <v>#REF!</v>
          </cell>
          <cell r="V94" t="e">
            <v>#REF!</v>
          </cell>
          <cell r="W94" t="e">
            <v>#REF!</v>
          </cell>
          <cell r="X94" t="e">
            <v>#REF!</v>
          </cell>
          <cell r="Y94" t="e">
            <v>#REF!</v>
          </cell>
        </row>
        <row r="95">
          <cell r="I95">
            <v>3</v>
          </cell>
          <cell r="J95">
            <v>3</v>
          </cell>
          <cell r="K95">
            <v>3</v>
          </cell>
          <cell r="L95">
            <v>3</v>
          </cell>
          <cell r="M95">
            <v>3</v>
          </cell>
          <cell r="N95">
            <v>3</v>
          </cell>
          <cell r="O95">
            <v>3</v>
          </cell>
          <cell r="P95">
            <v>3</v>
          </cell>
          <cell r="Q95">
            <v>3</v>
          </cell>
          <cell r="R95">
            <v>3</v>
          </cell>
          <cell r="S95">
            <v>3</v>
          </cell>
          <cell r="T95">
            <v>3</v>
          </cell>
          <cell r="U95">
            <v>3</v>
          </cell>
          <cell r="V95">
            <v>3</v>
          </cell>
          <cell r="W95">
            <v>3</v>
          </cell>
          <cell r="X95">
            <v>3</v>
          </cell>
          <cell r="Y95">
            <v>3</v>
          </cell>
        </row>
        <row r="96">
          <cell r="F96" t="e">
            <v>#REF!</v>
          </cell>
          <cell r="G96" t="e">
            <v>#REF!</v>
          </cell>
          <cell r="H96" t="e">
            <v>#REF!</v>
          </cell>
          <cell r="I96" t="e">
            <v>#REF!</v>
          </cell>
          <cell r="J96" t="e">
            <v>#REF!</v>
          </cell>
          <cell r="K96" t="e">
            <v>#REF!</v>
          </cell>
          <cell r="L96" t="e">
            <v>#REF!</v>
          </cell>
          <cell r="M96" t="e">
            <v>#REF!</v>
          </cell>
          <cell r="N96" t="e">
            <v>#REF!</v>
          </cell>
          <cell r="O96" t="e">
            <v>#REF!</v>
          </cell>
          <cell r="P96" t="e">
            <v>#REF!</v>
          </cell>
          <cell r="Q96" t="e">
            <v>#REF!</v>
          </cell>
          <cell r="R96" t="e">
            <v>#REF!</v>
          </cell>
          <cell r="S96" t="e">
            <v>#REF!</v>
          </cell>
          <cell r="T96" t="e">
            <v>#REF!</v>
          </cell>
          <cell r="U96" t="e">
            <v>#REF!</v>
          </cell>
          <cell r="V96" t="e">
            <v>#REF!</v>
          </cell>
          <cell r="W96" t="e">
            <v>#REF!</v>
          </cell>
          <cell r="X96" t="e">
            <v>#REF!</v>
          </cell>
          <cell r="Y96" t="e">
            <v>#REF!</v>
          </cell>
        </row>
        <row r="97">
          <cell r="F97" t="e">
            <v>#REF!</v>
          </cell>
          <cell r="G97" t="e">
            <v>#REF!</v>
          </cell>
          <cell r="H97" t="e">
            <v>#REF!</v>
          </cell>
          <cell r="I97" t="e">
            <v>#REF!</v>
          </cell>
          <cell r="J97" t="e">
            <v>#REF!</v>
          </cell>
          <cell r="K97" t="e">
            <v>#REF!</v>
          </cell>
          <cell r="L97" t="e">
            <v>#REF!</v>
          </cell>
          <cell r="M97" t="e">
            <v>#REF!</v>
          </cell>
          <cell r="N97" t="e">
            <v>#REF!</v>
          </cell>
          <cell r="O97" t="e">
            <v>#REF!</v>
          </cell>
          <cell r="P97" t="e">
            <v>#REF!</v>
          </cell>
          <cell r="Q97" t="e">
            <v>#REF!</v>
          </cell>
          <cell r="R97" t="e">
            <v>#REF!</v>
          </cell>
          <cell r="S97" t="e">
            <v>#REF!</v>
          </cell>
          <cell r="T97" t="e">
            <v>#REF!</v>
          </cell>
          <cell r="U97" t="e">
            <v>#REF!</v>
          </cell>
          <cell r="V97" t="e">
            <v>#REF!</v>
          </cell>
          <cell r="W97" t="e">
            <v>#REF!</v>
          </cell>
          <cell r="X97" t="e">
            <v>#REF!</v>
          </cell>
          <cell r="Y97" t="e">
            <v>#REF!</v>
          </cell>
        </row>
        <row r="98">
          <cell r="F98">
            <v>0</v>
          </cell>
          <cell r="G98">
            <v>0</v>
          </cell>
          <cell r="H98">
            <v>0</v>
          </cell>
          <cell r="I98">
            <v>1</v>
          </cell>
          <cell r="J98">
            <v>0</v>
          </cell>
          <cell r="K98">
            <v>1</v>
          </cell>
          <cell r="L98">
            <v>1</v>
          </cell>
          <cell r="M98">
            <v>1</v>
          </cell>
          <cell r="N98">
            <v>1</v>
          </cell>
          <cell r="O98">
            <v>1</v>
          </cell>
          <cell r="P98">
            <v>1</v>
          </cell>
          <cell r="Q98">
            <v>0</v>
          </cell>
          <cell r="R98">
            <v>1</v>
          </cell>
          <cell r="S98">
            <v>1</v>
          </cell>
          <cell r="T98">
            <v>1</v>
          </cell>
          <cell r="U98">
            <v>1</v>
          </cell>
          <cell r="V98">
            <v>0</v>
          </cell>
          <cell r="W98">
            <v>0</v>
          </cell>
          <cell r="X98">
            <v>4</v>
          </cell>
          <cell r="Y98">
            <v>4</v>
          </cell>
        </row>
        <row r="99">
          <cell r="F99">
            <v>0</v>
          </cell>
          <cell r="G99">
            <v>0</v>
          </cell>
          <cell r="H99">
            <v>0</v>
          </cell>
          <cell r="I99">
            <v>1</v>
          </cell>
          <cell r="J99">
            <v>0</v>
          </cell>
          <cell r="K99">
            <v>1</v>
          </cell>
          <cell r="L99">
            <v>1</v>
          </cell>
          <cell r="M99">
            <v>1</v>
          </cell>
          <cell r="N99">
            <v>1</v>
          </cell>
          <cell r="O99">
            <v>1</v>
          </cell>
          <cell r="P99">
            <v>1</v>
          </cell>
          <cell r="Q99">
            <v>0</v>
          </cell>
          <cell r="R99">
            <v>1</v>
          </cell>
          <cell r="S99">
            <v>1</v>
          </cell>
          <cell r="T99">
            <v>1</v>
          </cell>
          <cell r="U99">
            <v>1</v>
          </cell>
          <cell r="V99">
            <v>0</v>
          </cell>
          <cell r="W99">
            <v>0</v>
          </cell>
          <cell r="X99">
            <v>4</v>
          </cell>
          <cell r="Y99">
            <v>4</v>
          </cell>
        </row>
        <row r="100">
          <cell r="F100" t="e">
            <v>#REF!</v>
          </cell>
          <cell r="G100" t="e">
            <v>#REF!</v>
          </cell>
          <cell r="H100" t="e">
            <v>#REF!</v>
          </cell>
          <cell r="I100" t="e">
            <v>#REF!</v>
          </cell>
          <cell r="J100" t="e">
            <v>#REF!</v>
          </cell>
          <cell r="K100" t="e">
            <v>#REF!</v>
          </cell>
          <cell r="L100" t="e">
            <v>#REF!</v>
          </cell>
          <cell r="M100" t="e">
            <v>#REF!</v>
          </cell>
          <cell r="N100" t="e">
            <v>#REF!</v>
          </cell>
          <cell r="O100" t="e">
            <v>#REF!</v>
          </cell>
          <cell r="P100" t="e">
            <v>#REF!</v>
          </cell>
          <cell r="Q100" t="e">
            <v>#REF!</v>
          </cell>
          <cell r="R100" t="e">
            <v>#REF!</v>
          </cell>
          <cell r="S100" t="e">
            <v>#REF!</v>
          </cell>
          <cell r="T100" t="e">
            <v>#REF!</v>
          </cell>
          <cell r="U100" t="e">
            <v>#REF!</v>
          </cell>
          <cell r="V100" t="e">
            <v>#REF!</v>
          </cell>
          <cell r="W100" t="e">
            <v>#REF!</v>
          </cell>
          <cell r="X100" t="e">
            <v>#REF!</v>
          </cell>
          <cell r="Y100" t="e">
            <v>#REF!</v>
          </cell>
        </row>
        <row r="101">
          <cell r="F101" t="e">
            <v>#REF!</v>
          </cell>
          <cell r="G101" t="e">
            <v>#REF!</v>
          </cell>
          <cell r="H101" t="e">
            <v>#REF!</v>
          </cell>
          <cell r="I101" t="e">
            <v>#REF!</v>
          </cell>
          <cell r="J101" t="e">
            <v>#REF!</v>
          </cell>
          <cell r="K101" t="e">
            <v>#REF!</v>
          </cell>
          <cell r="L101" t="e">
            <v>#REF!</v>
          </cell>
          <cell r="M101" t="e">
            <v>#REF!</v>
          </cell>
          <cell r="N101" t="e">
            <v>#REF!</v>
          </cell>
          <cell r="O101" t="e">
            <v>#REF!</v>
          </cell>
          <cell r="P101" t="e">
            <v>#REF!</v>
          </cell>
          <cell r="Q101" t="e">
            <v>#REF!</v>
          </cell>
          <cell r="R101" t="e">
            <v>#REF!</v>
          </cell>
          <cell r="S101" t="e">
            <v>#REF!</v>
          </cell>
          <cell r="T101" t="e">
            <v>#REF!</v>
          </cell>
          <cell r="U101" t="e">
            <v>#REF!</v>
          </cell>
          <cell r="V101" t="e">
            <v>#REF!</v>
          </cell>
          <cell r="W101" t="e">
            <v>#REF!</v>
          </cell>
          <cell r="X101" t="e">
            <v>#REF!</v>
          </cell>
          <cell r="Y101" t="e">
            <v>#REF!</v>
          </cell>
        </row>
        <row r="102">
          <cell r="H102">
            <v>1</v>
          </cell>
          <cell r="J102">
            <v>1</v>
          </cell>
          <cell r="M102">
            <v>1</v>
          </cell>
          <cell r="O102">
            <v>1</v>
          </cell>
          <cell r="R102">
            <v>1</v>
          </cell>
          <cell r="T102">
            <v>1</v>
          </cell>
          <cell r="W102">
            <v>1</v>
          </cell>
        </row>
        <row r="103">
          <cell r="F103" t="e">
            <v>#REF!</v>
          </cell>
          <cell r="G103" t="e">
            <v>#REF!</v>
          </cell>
          <cell r="H103" t="e">
            <v>#REF!</v>
          </cell>
          <cell r="I103" t="e">
            <v>#REF!</v>
          </cell>
          <cell r="J103" t="e">
            <v>#REF!</v>
          </cell>
          <cell r="K103" t="e">
            <v>#REF!</v>
          </cell>
          <cell r="L103" t="e">
            <v>#REF!</v>
          </cell>
          <cell r="M103" t="e">
            <v>#REF!</v>
          </cell>
          <cell r="N103" t="e">
            <v>#REF!</v>
          </cell>
          <cell r="O103" t="e">
            <v>#REF!</v>
          </cell>
          <cell r="P103" t="e">
            <v>#REF!</v>
          </cell>
          <cell r="Q103" t="e">
            <v>#REF!</v>
          </cell>
          <cell r="R103" t="e">
            <v>#REF!</v>
          </cell>
          <cell r="S103" t="e">
            <v>#REF!</v>
          </cell>
          <cell r="T103" t="e">
            <v>#REF!</v>
          </cell>
          <cell r="U103" t="e">
            <v>#REF!</v>
          </cell>
          <cell r="V103" t="e">
            <v>#REF!</v>
          </cell>
          <cell r="W103" t="e">
            <v>#REF!</v>
          </cell>
          <cell r="X103" t="e">
            <v>#REF!</v>
          </cell>
          <cell r="Y103" t="e">
            <v>#REF!</v>
          </cell>
        </row>
        <row r="104">
          <cell r="F104" t="e">
            <v>#REF!</v>
          </cell>
          <cell r="G104" t="e">
            <v>#REF!</v>
          </cell>
          <cell r="H104" t="e">
            <v>#REF!</v>
          </cell>
          <cell r="I104" t="e">
            <v>#REF!</v>
          </cell>
          <cell r="J104" t="e">
            <v>#REF!</v>
          </cell>
          <cell r="K104" t="e">
            <v>#REF!</v>
          </cell>
          <cell r="L104" t="e">
            <v>#REF!</v>
          </cell>
          <cell r="M104" t="e">
            <v>#REF!</v>
          </cell>
          <cell r="N104" t="e">
            <v>#REF!</v>
          </cell>
          <cell r="O104" t="e">
            <v>#REF!</v>
          </cell>
          <cell r="P104" t="e">
            <v>#REF!</v>
          </cell>
          <cell r="Q104" t="e">
            <v>#REF!</v>
          </cell>
          <cell r="R104" t="e">
            <v>#REF!</v>
          </cell>
          <cell r="S104" t="e">
            <v>#REF!</v>
          </cell>
          <cell r="T104" t="e">
            <v>#REF!</v>
          </cell>
          <cell r="U104" t="e">
            <v>#REF!</v>
          </cell>
          <cell r="V104" t="e">
            <v>#REF!</v>
          </cell>
          <cell r="W104" t="e">
            <v>#REF!</v>
          </cell>
          <cell r="X104" t="e">
            <v>#REF!</v>
          </cell>
          <cell r="Y104" t="e">
            <v>#REF!</v>
          </cell>
        </row>
        <row r="105">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row>
        <row r="107">
          <cell r="F107" t="e">
            <v>#REF!</v>
          </cell>
          <cell r="G107" t="e">
            <v>#REF!</v>
          </cell>
          <cell r="H107" t="e">
            <v>#REF!</v>
          </cell>
          <cell r="I107" t="e">
            <v>#REF!</v>
          </cell>
          <cell r="J107" t="e">
            <v>#REF!</v>
          </cell>
          <cell r="K107" t="e">
            <v>#REF!</v>
          </cell>
          <cell r="L107" t="e">
            <v>#REF!</v>
          </cell>
          <cell r="M107" t="e">
            <v>#REF!</v>
          </cell>
          <cell r="N107" t="e">
            <v>#REF!</v>
          </cell>
          <cell r="O107" t="e">
            <v>#REF!</v>
          </cell>
          <cell r="P107" t="e">
            <v>#REF!</v>
          </cell>
          <cell r="Q107" t="e">
            <v>#REF!</v>
          </cell>
          <cell r="R107" t="e">
            <v>#REF!</v>
          </cell>
          <cell r="S107" t="e">
            <v>#REF!</v>
          </cell>
          <cell r="T107" t="e">
            <v>#REF!</v>
          </cell>
          <cell r="U107" t="e">
            <v>#REF!</v>
          </cell>
          <cell r="V107" t="e">
            <v>#REF!</v>
          </cell>
          <cell r="W107" t="e">
            <v>#REF!</v>
          </cell>
          <cell r="X107" t="e">
            <v>#REF!</v>
          </cell>
          <cell r="Y107" t="e">
            <v>#REF!</v>
          </cell>
        </row>
        <row r="108">
          <cell r="F108" t="e">
            <v>#REF!</v>
          </cell>
          <cell r="G108" t="e">
            <v>#REF!</v>
          </cell>
          <cell r="H108" t="e">
            <v>#REF!</v>
          </cell>
          <cell r="I108" t="e">
            <v>#REF!</v>
          </cell>
          <cell r="J108" t="e">
            <v>#REF!</v>
          </cell>
          <cell r="K108" t="e">
            <v>#REF!</v>
          </cell>
          <cell r="L108" t="e">
            <v>#REF!</v>
          </cell>
          <cell r="M108" t="e">
            <v>#REF!</v>
          </cell>
          <cell r="N108" t="e">
            <v>#REF!</v>
          </cell>
          <cell r="O108" t="e">
            <v>#REF!</v>
          </cell>
          <cell r="P108" t="e">
            <v>#REF!</v>
          </cell>
          <cell r="Q108" t="e">
            <v>#REF!</v>
          </cell>
          <cell r="R108" t="e">
            <v>#REF!</v>
          </cell>
          <cell r="S108" t="e">
            <v>#REF!</v>
          </cell>
          <cell r="T108" t="e">
            <v>#REF!</v>
          </cell>
          <cell r="U108" t="e">
            <v>#REF!</v>
          </cell>
          <cell r="V108" t="e">
            <v>#REF!</v>
          </cell>
          <cell r="W108" t="e">
            <v>#REF!</v>
          </cell>
          <cell r="X108" t="e">
            <v>#REF!</v>
          </cell>
          <cell r="Y108" t="e">
            <v>#REF!</v>
          </cell>
        </row>
        <row r="109">
          <cell r="F109">
            <v>7</v>
          </cell>
          <cell r="G109">
            <v>7</v>
          </cell>
          <cell r="H109">
            <v>7</v>
          </cell>
          <cell r="I109">
            <v>7</v>
          </cell>
          <cell r="J109">
            <v>7</v>
          </cell>
          <cell r="K109">
            <v>7</v>
          </cell>
          <cell r="L109">
            <v>7</v>
          </cell>
          <cell r="M109">
            <v>7</v>
          </cell>
          <cell r="N109">
            <v>7</v>
          </cell>
          <cell r="O109">
            <v>7</v>
          </cell>
          <cell r="P109">
            <v>7</v>
          </cell>
          <cell r="Q109">
            <v>7</v>
          </cell>
          <cell r="R109">
            <v>7</v>
          </cell>
          <cell r="S109">
            <v>7</v>
          </cell>
          <cell r="T109">
            <v>7</v>
          </cell>
          <cell r="U109">
            <v>7</v>
          </cell>
          <cell r="V109">
            <v>7</v>
          </cell>
          <cell r="W109">
            <v>7</v>
          </cell>
          <cell r="X109">
            <v>7</v>
          </cell>
          <cell r="Y109">
            <v>7</v>
          </cell>
        </row>
        <row r="110">
          <cell r="F110" t="e">
            <v>#REF!</v>
          </cell>
          <cell r="G110" t="e">
            <v>#REF!</v>
          </cell>
          <cell r="H110" t="e">
            <v>#REF!</v>
          </cell>
          <cell r="I110" t="e">
            <v>#REF!</v>
          </cell>
          <cell r="J110" t="e">
            <v>#REF!</v>
          </cell>
          <cell r="K110" t="e">
            <v>#REF!</v>
          </cell>
          <cell r="L110" t="e">
            <v>#REF!</v>
          </cell>
          <cell r="M110" t="e">
            <v>#REF!</v>
          </cell>
          <cell r="N110" t="e">
            <v>#REF!</v>
          </cell>
          <cell r="O110" t="e">
            <v>#REF!</v>
          </cell>
          <cell r="P110" t="e">
            <v>#REF!</v>
          </cell>
          <cell r="Q110" t="e">
            <v>#REF!</v>
          </cell>
          <cell r="R110" t="e">
            <v>#REF!</v>
          </cell>
          <cell r="S110" t="e">
            <v>#REF!</v>
          </cell>
          <cell r="T110" t="e">
            <v>#REF!</v>
          </cell>
          <cell r="U110" t="e">
            <v>#REF!</v>
          </cell>
          <cell r="V110" t="e">
            <v>#REF!</v>
          </cell>
          <cell r="W110" t="e">
            <v>#REF!</v>
          </cell>
          <cell r="X110" t="e">
            <v>#REF!</v>
          </cell>
          <cell r="Y110" t="e">
            <v>#REF!</v>
          </cell>
        </row>
        <row r="111">
          <cell r="F111" t="e">
            <v>#REF!</v>
          </cell>
          <cell r="G111" t="e">
            <v>#REF!</v>
          </cell>
          <cell r="H111" t="e">
            <v>#REF!</v>
          </cell>
          <cell r="I111" t="e">
            <v>#REF!</v>
          </cell>
          <cell r="J111" t="e">
            <v>#REF!</v>
          </cell>
          <cell r="K111" t="e">
            <v>#REF!</v>
          </cell>
          <cell r="L111" t="e">
            <v>#REF!</v>
          </cell>
          <cell r="M111" t="e">
            <v>#REF!</v>
          </cell>
          <cell r="N111" t="e">
            <v>#REF!</v>
          </cell>
          <cell r="O111" t="e">
            <v>#REF!</v>
          </cell>
          <cell r="P111" t="e">
            <v>#REF!</v>
          </cell>
          <cell r="Q111" t="e">
            <v>#REF!</v>
          </cell>
          <cell r="R111" t="e">
            <v>#REF!</v>
          </cell>
          <cell r="S111" t="e">
            <v>#REF!</v>
          </cell>
          <cell r="T111" t="e">
            <v>#REF!</v>
          </cell>
          <cell r="U111" t="e">
            <v>#REF!</v>
          </cell>
          <cell r="V111" t="e">
            <v>#REF!</v>
          </cell>
          <cell r="W111" t="e">
            <v>#REF!</v>
          </cell>
          <cell r="X111" t="e">
            <v>#REF!</v>
          </cell>
          <cell r="Y111" t="e">
            <v>#REF!</v>
          </cell>
        </row>
        <row r="112">
          <cell r="F112">
            <v>1.1666666666666667</v>
          </cell>
          <cell r="G112">
            <v>7</v>
          </cell>
          <cell r="H112">
            <v>7</v>
          </cell>
          <cell r="I112">
            <v>7</v>
          </cell>
          <cell r="J112">
            <v>7</v>
          </cell>
          <cell r="K112">
            <v>7</v>
          </cell>
          <cell r="L112">
            <v>7</v>
          </cell>
          <cell r="M112">
            <v>7</v>
          </cell>
          <cell r="N112">
            <v>7</v>
          </cell>
          <cell r="O112">
            <v>7</v>
          </cell>
          <cell r="P112">
            <v>7</v>
          </cell>
          <cell r="Q112">
            <v>7</v>
          </cell>
          <cell r="R112">
            <v>7</v>
          </cell>
          <cell r="S112">
            <v>7</v>
          </cell>
          <cell r="T112">
            <v>7</v>
          </cell>
          <cell r="U112">
            <v>7</v>
          </cell>
          <cell r="V112">
            <v>7</v>
          </cell>
          <cell r="W112">
            <v>7</v>
          </cell>
          <cell r="X112">
            <v>7</v>
          </cell>
          <cell r="Y112">
            <v>7</v>
          </cell>
        </row>
        <row r="113">
          <cell r="F113">
            <v>1.1666666666666667</v>
          </cell>
          <cell r="G113">
            <v>7</v>
          </cell>
          <cell r="H113">
            <v>7</v>
          </cell>
          <cell r="I113">
            <v>7</v>
          </cell>
          <cell r="J113">
            <v>7</v>
          </cell>
          <cell r="K113">
            <v>7</v>
          </cell>
          <cell r="L113">
            <v>7</v>
          </cell>
          <cell r="M113">
            <v>7</v>
          </cell>
          <cell r="N113">
            <v>7</v>
          </cell>
          <cell r="O113">
            <v>7</v>
          </cell>
          <cell r="P113">
            <v>7</v>
          </cell>
          <cell r="Q113">
            <v>7</v>
          </cell>
          <cell r="R113">
            <v>7</v>
          </cell>
          <cell r="S113">
            <v>7</v>
          </cell>
          <cell r="T113">
            <v>7</v>
          </cell>
          <cell r="U113">
            <v>7</v>
          </cell>
          <cell r="V113">
            <v>7</v>
          </cell>
          <cell r="W113">
            <v>7</v>
          </cell>
          <cell r="X113">
            <v>7</v>
          </cell>
          <cell r="Y113">
            <v>7</v>
          </cell>
        </row>
        <row r="114">
          <cell r="F114" t="e">
            <v>#REF!</v>
          </cell>
          <cell r="G114" t="e">
            <v>#REF!</v>
          </cell>
          <cell r="H114" t="e">
            <v>#REF!</v>
          </cell>
          <cell r="I114" t="e">
            <v>#REF!</v>
          </cell>
          <cell r="J114" t="e">
            <v>#REF!</v>
          </cell>
          <cell r="K114" t="e">
            <v>#REF!</v>
          </cell>
          <cell r="L114" t="e">
            <v>#REF!</v>
          </cell>
          <cell r="M114" t="e">
            <v>#REF!</v>
          </cell>
          <cell r="N114" t="e">
            <v>#REF!</v>
          </cell>
          <cell r="O114" t="e">
            <v>#REF!</v>
          </cell>
          <cell r="P114" t="e">
            <v>#REF!</v>
          </cell>
          <cell r="Q114" t="e">
            <v>#REF!</v>
          </cell>
          <cell r="R114" t="e">
            <v>#REF!</v>
          </cell>
          <cell r="S114" t="e">
            <v>#REF!</v>
          </cell>
          <cell r="T114" t="e">
            <v>#REF!</v>
          </cell>
          <cell r="U114" t="e">
            <v>#REF!</v>
          </cell>
          <cell r="V114" t="e">
            <v>#REF!</v>
          </cell>
          <cell r="W114" t="e">
            <v>#REF!</v>
          </cell>
          <cell r="X114" t="e">
            <v>#REF!</v>
          </cell>
          <cell r="Y114" t="e">
            <v>#REF!</v>
          </cell>
        </row>
        <row r="115">
          <cell r="F115" t="e">
            <v>#REF!</v>
          </cell>
          <cell r="G115" t="e">
            <v>#REF!</v>
          </cell>
          <cell r="H115" t="e">
            <v>#REF!</v>
          </cell>
          <cell r="I115" t="e">
            <v>#REF!</v>
          </cell>
          <cell r="J115" t="e">
            <v>#REF!</v>
          </cell>
          <cell r="K115" t="e">
            <v>#REF!</v>
          </cell>
          <cell r="L115" t="e">
            <v>#REF!</v>
          </cell>
          <cell r="M115" t="e">
            <v>#REF!</v>
          </cell>
          <cell r="N115" t="e">
            <v>#REF!</v>
          </cell>
          <cell r="O115" t="e">
            <v>#REF!</v>
          </cell>
          <cell r="P115" t="e">
            <v>#REF!</v>
          </cell>
          <cell r="Q115" t="e">
            <v>#REF!</v>
          </cell>
          <cell r="R115" t="e">
            <v>#REF!</v>
          </cell>
          <cell r="S115" t="e">
            <v>#REF!</v>
          </cell>
          <cell r="T115" t="e">
            <v>#REF!</v>
          </cell>
          <cell r="U115" t="e">
            <v>#REF!</v>
          </cell>
          <cell r="V115" t="e">
            <v>#REF!</v>
          </cell>
          <cell r="W115" t="e">
            <v>#REF!</v>
          </cell>
          <cell r="X115" t="e">
            <v>#REF!</v>
          </cell>
          <cell r="Y115" t="e">
            <v>#REF!</v>
          </cell>
        </row>
        <row r="116">
          <cell r="F116">
            <v>7</v>
          </cell>
          <cell r="G116">
            <v>7</v>
          </cell>
          <cell r="H116">
            <v>7</v>
          </cell>
          <cell r="I116">
            <v>7</v>
          </cell>
          <cell r="J116">
            <v>7</v>
          </cell>
          <cell r="K116">
            <v>7</v>
          </cell>
          <cell r="L116">
            <v>7</v>
          </cell>
          <cell r="M116">
            <v>7</v>
          </cell>
          <cell r="N116">
            <v>7</v>
          </cell>
          <cell r="O116">
            <v>7</v>
          </cell>
          <cell r="P116">
            <v>7</v>
          </cell>
          <cell r="Q116">
            <v>7</v>
          </cell>
          <cell r="R116">
            <v>7</v>
          </cell>
          <cell r="S116">
            <v>7</v>
          </cell>
          <cell r="T116">
            <v>7</v>
          </cell>
          <cell r="U116">
            <v>7</v>
          </cell>
          <cell r="V116">
            <v>7</v>
          </cell>
          <cell r="W116">
            <v>7</v>
          </cell>
          <cell r="X116">
            <v>7</v>
          </cell>
          <cell r="Y116">
            <v>7</v>
          </cell>
        </row>
        <row r="117">
          <cell r="F117" t="e">
            <v>#REF!</v>
          </cell>
          <cell r="G117" t="e">
            <v>#REF!</v>
          </cell>
          <cell r="H117" t="e">
            <v>#REF!</v>
          </cell>
          <cell r="I117" t="e">
            <v>#REF!</v>
          </cell>
          <cell r="J117" t="e">
            <v>#REF!</v>
          </cell>
          <cell r="K117" t="e">
            <v>#REF!</v>
          </cell>
          <cell r="L117" t="e">
            <v>#REF!</v>
          </cell>
          <cell r="M117" t="e">
            <v>#REF!</v>
          </cell>
          <cell r="N117" t="e">
            <v>#REF!</v>
          </cell>
          <cell r="O117" t="e">
            <v>#REF!</v>
          </cell>
          <cell r="P117" t="e">
            <v>#REF!</v>
          </cell>
          <cell r="Q117" t="e">
            <v>#REF!</v>
          </cell>
          <cell r="R117" t="e">
            <v>#REF!</v>
          </cell>
          <cell r="S117" t="e">
            <v>#REF!</v>
          </cell>
          <cell r="T117" t="e">
            <v>#REF!</v>
          </cell>
          <cell r="U117" t="e">
            <v>#REF!</v>
          </cell>
          <cell r="V117" t="e">
            <v>#REF!</v>
          </cell>
          <cell r="W117" t="e">
            <v>#REF!</v>
          </cell>
          <cell r="X117" t="e">
            <v>#REF!</v>
          </cell>
          <cell r="Y117" t="e">
            <v>#REF!</v>
          </cell>
        </row>
        <row r="118">
          <cell r="F118" t="e">
            <v>#REF!</v>
          </cell>
          <cell r="G118" t="e">
            <v>#REF!</v>
          </cell>
          <cell r="H118" t="e">
            <v>#REF!</v>
          </cell>
          <cell r="I118" t="e">
            <v>#REF!</v>
          </cell>
          <cell r="J118" t="e">
            <v>#REF!</v>
          </cell>
          <cell r="K118" t="e">
            <v>#REF!</v>
          </cell>
          <cell r="L118" t="e">
            <v>#REF!</v>
          </cell>
          <cell r="M118" t="e">
            <v>#REF!</v>
          </cell>
          <cell r="N118" t="e">
            <v>#REF!</v>
          </cell>
          <cell r="O118" t="e">
            <v>#REF!</v>
          </cell>
          <cell r="P118" t="e">
            <v>#REF!</v>
          </cell>
          <cell r="Q118" t="e">
            <v>#REF!</v>
          </cell>
          <cell r="R118" t="e">
            <v>#REF!</v>
          </cell>
          <cell r="S118" t="e">
            <v>#REF!</v>
          </cell>
          <cell r="T118" t="e">
            <v>#REF!</v>
          </cell>
          <cell r="U118" t="e">
            <v>#REF!</v>
          </cell>
          <cell r="V118" t="e">
            <v>#REF!</v>
          </cell>
          <cell r="W118" t="e">
            <v>#REF!</v>
          </cell>
          <cell r="X118" t="e">
            <v>#REF!</v>
          </cell>
          <cell r="Y118" t="e">
            <v>#REF!</v>
          </cell>
        </row>
        <row r="119">
          <cell r="F119">
            <v>3.5</v>
          </cell>
          <cell r="G119">
            <v>0</v>
          </cell>
          <cell r="H119">
            <v>7</v>
          </cell>
          <cell r="I119">
            <v>7</v>
          </cell>
          <cell r="J119">
            <v>7</v>
          </cell>
          <cell r="K119">
            <v>7</v>
          </cell>
          <cell r="L119">
            <v>7</v>
          </cell>
          <cell r="M119">
            <v>7</v>
          </cell>
          <cell r="N119">
            <v>7</v>
          </cell>
          <cell r="O119">
            <v>7</v>
          </cell>
          <cell r="P119">
            <v>7</v>
          </cell>
          <cell r="Q119">
            <v>7</v>
          </cell>
          <cell r="R119">
            <v>7</v>
          </cell>
          <cell r="S119">
            <v>7</v>
          </cell>
          <cell r="T119">
            <v>7</v>
          </cell>
          <cell r="U119">
            <v>7</v>
          </cell>
          <cell r="V119">
            <v>7</v>
          </cell>
          <cell r="W119">
            <v>7</v>
          </cell>
          <cell r="X119">
            <v>7</v>
          </cell>
          <cell r="Y119">
            <v>7</v>
          </cell>
        </row>
        <row r="120">
          <cell r="F120">
            <v>3.5</v>
          </cell>
          <cell r="G120">
            <v>0</v>
          </cell>
          <cell r="H120">
            <v>7</v>
          </cell>
          <cell r="I120">
            <v>7</v>
          </cell>
          <cell r="J120">
            <v>7</v>
          </cell>
          <cell r="K120">
            <v>7</v>
          </cell>
          <cell r="L120">
            <v>7</v>
          </cell>
          <cell r="M120">
            <v>7</v>
          </cell>
          <cell r="N120">
            <v>7</v>
          </cell>
          <cell r="O120">
            <v>7</v>
          </cell>
          <cell r="P120">
            <v>7</v>
          </cell>
          <cell r="Q120">
            <v>7</v>
          </cell>
          <cell r="R120">
            <v>7</v>
          </cell>
          <cell r="S120">
            <v>7</v>
          </cell>
          <cell r="T120">
            <v>7</v>
          </cell>
          <cell r="U120">
            <v>7</v>
          </cell>
          <cell r="V120">
            <v>7</v>
          </cell>
          <cell r="W120">
            <v>7</v>
          </cell>
          <cell r="X120">
            <v>7</v>
          </cell>
          <cell r="Y120">
            <v>7</v>
          </cell>
        </row>
        <row r="121">
          <cell r="F121" t="e">
            <v>#REF!</v>
          </cell>
          <cell r="G121" t="e">
            <v>#REF!</v>
          </cell>
          <cell r="H121" t="e">
            <v>#REF!</v>
          </cell>
          <cell r="I121" t="e">
            <v>#REF!</v>
          </cell>
          <cell r="J121" t="e">
            <v>#REF!</v>
          </cell>
          <cell r="K121" t="e">
            <v>#REF!</v>
          </cell>
          <cell r="L121" t="e">
            <v>#REF!</v>
          </cell>
          <cell r="M121" t="e">
            <v>#REF!</v>
          </cell>
          <cell r="N121" t="e">
            <v>#REF!</v>
          </cell>
          <cell r="O121" t="e">
            <v>#REF!</v>
          </cell>
          <cell r="P121" t="e">
            <v>#REF!</v>
          </cell>
          <cell r="Q121" t="e">
            <v>#REF!</v>
          </cell>
          <cell r="R121" t="e">
            <v>#REF!</v>
          </cell>
          <cell r="S121" t="e">
            <v>#REF!</v>
          </cell>
          <cell r="T121" t="e">
            <v>#REF!</v>
          </cell>
          <cell r="U121" t="e">
            <v>#REF!</v>
          </cell>
          <cell r="V121" t="e">
            <v>#REF!</v>
          </cell>
          <cell r="W121" t="e">
            <v>#REF!</v>
          </cell>
          <cell r="X121" t="e">
            <v>#REF!</v>
          </cell>
          <cell r="Y121" t="e">
            <v>#REF!</v>
          </cell>
        </row>
        <row r="122">
          <cell r="F122" t="e">
            <v>#REF!</v>
          </cell>
          <cell r="G122" t="e">
            <v>#REF!</v>
          </cell>
          <cell r="H122" t="e">
            <v>#REF!</v>
          </cell>
          <cell r="I122" t="e">
            <v>#REF!</v>
          </cell>
          <cell r="J122" t="e">
            <v>#REF!</v>
          </cell>
          <cell r="K122" t="e">
            <v>#REF!</v>
          </cell>
          <cell r="L122" t="e">
            <v>#REF!</v>
          </cell>
          <cell r="M122" t="e">
            <v>#REF!</v>
          </cell>
          <cell r="N122" t="e">
            <v>#REF!</v>
          </cell>
          <cell r="O122" t="e">
            <v>#REF!</v>
          </cell>
          <cell r="P122" t="e">
            <v>#REF!</v>
          </cell>
          <cell r="Q122" t="e">
            <v>#REF!</v>
          </cell>
          <cell r="R122" t="e">
            <v>#REF!</v>
          </cell>
          <cell r="S122" t="e">
            <v>#REF!</v>
          </cell>
          <cell r="T122" t="e">
            <v>#REF!</v>
          </cell>
          <cell r="U122" t="e">
            <v>#REF!</v>
          </cell>
          <cell r="V122" t="e">
            <v>#REF!</v>
          </cell>
          <cell r="W122" t="e">
            <v>#REF!</v>
          </cell>
          <cell r="X122" t="e">
            <v>#REF!</v>
          </cell>
          <cell r="Y122" t="e">
            <v>#REF!</v>
          </cell>
        </row>
        <row r="123">
          <cell r="F123">
            <v>7</v>
          </cell>
          <cell r="G123">
            <v>7</v>
          </cell>
          <cell r="H123">
            <v>7</v>
          </cell>
          <cell r="I123">
            <v>7</v>
          </cell>
          <cell r="J123">
            <v>7</v>
          </cell>
          <cell r="K123">
            <v>7</v>
          </cell>
          <cell r="L123">
            <v>7</v>
          </cell>
          <cell r="M123">
            <v>7</v>
          </cell>
          <cell r="N123">
            <v>7</v>
          </cell>
          <cell r="O123">
            <v>7</v>
          </cell>
          <cell r="P123">
            <v>7</v>
          </cell>
          <cell r="Q123">
            <v>7</v>
          </cell>
          <cell r="R123">
            <v>7</v>
          </cell>
          <cell r="S123">
            <v>7</v>
          </cell>
          <cell r="T123">
            <v>7</v>
          </cell>
          <cell r="U123">
            <v>7</v>
          </cell>
          <cell r="V123">
            <v>7</v>
          </cell>
          <cell r="W123">
            <v>7</v>
          </cell>
          <cell r="X123">
            <v>7</v>
          </cell>
          <cell r="Y123">
            <v>7</v>
          </cell>
        </row>
        <row r="124">
          <cell r="F124" t="e">
            <v>#REF!</v>
          </cell>
          <cell r="G124" t="e">
            <v>#REF!</v>
          </cell>
          <cell r="H124" t="e">
            <v>#REF!</v>
          </cell>
          <cell r="I124" t="e">
            <v>#REF!</v>
          </cell>
          <cell r="J124" t="e">
            <v>#REF!</v>
          </cell>
          <cell r="K124" t="e">
            <v>#REF!</v>
          </cell>
          <cell r="L124" t="e">
            <v>#REF!</v>
          </cell>
          <cell r="M124" t="e">
            <v>#REF!</v>
          </cell>
          <cell r="N124" t="e">
            <v>#REF!</v>
          </cell>
          <cell r="O124" t="e">
            <v>#REF!</v>
          </cell>
          <cell r="P124" t="e">
            <v>#REF!</v>
          </cell>
          <cell r="Q124" t="e">
            <v>#REF!</v>
          </cell>
          <cell r="R124" t="e">
            <v>#REF!</v>
          </cell>
          <cell r="S124" t="e">
            <v>#REF!</v>
          </cell>
          <cell r="T124" t="e">
            <v>#REF!</v>
          </cell>
          <cell r="U124" t="e">
            <v>#REF!</v>
          </cell>
          <cell r="V124" t="e">
            <v>#REF!</v>
          </cell>
          <cell r="W124" t="e">
            <v>#REF!</v>
          </cell>
          <cell r="X124" t="e">
            <v>#REF!</v>
          </cell>
          <cell r="Y124" t="e">
            <v>#REF!</v>
          </cell>
        </row>
        <row r="125">
          <cell r="F125" t="e">
            <v>#REF!</v>
          </cell>
          <cell r="G125" t="e">
            <v>#REF!</v>
          </cell>
          <cell r="H125" t="e">
            <v>#REF!</v>
          </cell>
          <cell r="I125" t="e">
            <v>#REF!</v>
          </cell>
          <cell r="J125" t="e">
            <v>#REF!</v>
          </cell>
          <cell r="K125" t="e">
            <v>#REF!</v>
          </cell>
          <cell r="L125" t="e">
            <v>#REF!</v>
          </cell>
          <cell r="M125" t="e">
            <v>#REF!</v>
          </cell>
          <cell r="N125" t="e">
            <v>#REF!</v>
          </cell>
          <cell r="O125" t="e">
            <v>#REF!</v>
          </cell>
          <cell r="P125" t="e">
            <v>#REF!</v>
          </cell>
          <cell r="Q125" t="e">
            <v>#REF!</v>
          </cell>
          <cell r="R125" t="e">
            <v>#REF!</v>
          </cell>
          <cell r="S125" t="e">
            <v>#REF!</v>
          </cell>
          <cell r="T125" t="e">
            <v>#REF!</v>
          </cell>
          <cell r="U125" t="e">
            <v>#REF!</v>
          </cell>
          <cell r="V125" t="e">
            <v>#REF!</v>
          </cell>
          <cell r="W125" t="e">
            <v>#REF!</v>
          </cell>
          <cell r="X125" t="e">
            <v>#REF!</v>
          </cell>
          <cell r="Y125" t="e">
            <v>#REF!</v>
          </cell>
        </row>
        <row r="126">
          <cell r="F126">
            <v>7</v>
          </cell>
          <cell r="G126">
            <v>7</v>
          </cell>
          <cell r="H126">
            <v>7</v>
          </cell>
          <cell r="I126">
            <v>7</v>
          </cell>
          <cell r="J126">
            <v>7</v>
          </cell>
          <cell r="K126">
            <v>7</v>
          </cell>
          <cell r="L126">
            <v>7</v>
          </cell>
          <cell r="M126">
            <v>7</v>
          </cell>
          <cell r="N126">
            <v>7</v>
          </cell>
          <cell r="O126">
            <v>7</v>
          </cell>
          <cell r="P126">
            <v>7</v>
          </cell>
          <cell r="Q126">
            <v>7</v>
          </cell>
          <cell r="R126">
            <v>7</v>
          </cell>
          <cell r="S126">
            <v>7</v>
          </cell>
          <cell r="T126">
            <v>7</v>
          </cell>
          <cell r="U126">
            <v>7</v>
          </cell>
          <cell r="V126">
            <v>7</v>
          </cell>
          <cell r="W126">
            <v>7</v>
          </cell>
          <cell r="X126">
            <v>7</v>
          </cell>
          <cell r="Y126">
            <v>7</v>
          </cell>
        </row>
        <row r="127">
          <cell r="F127">
            <v>7</v>
          </cell>
          <cell r="G127">
            <v>7</v>
          </cell>
          <cell r="H127">
            <v>7</v>
          </cell>
          <cell r="I127">
            <v>7</v>
          </cell>
          <cell r="J127">
            <v>7</v>
          </cell>
          <cell r="K127">
            <v>7</v>
          </cell>
          <cell r="L127">
            <v>7</v>
          </cell>
          <cell r="M127">
            <v>7</v>
          </cell>
          <cell r="N127">
            <v>7</v>
          </cell>
          <cell r="O127">
            <v>7</v>
          </cell>
          <cell r="P127">
            <v>7</v>
          </cell>
          <cell r="Q127">
            <v>7</v>
          </cell>
          <cell r="R127">
            <v>7</v>
          </cell>
          <cell r="S127">
            <v>7</v>
          </cell>
          <cell r="T127">
            <v>7</v>
          </cell>
          <cell r="U127">
            <v>7</v>
          </cell>
          <cell r="V127">
            <v>7</v>
          </cell>
          <cell r="W127">
            <v>7</v>
          </cell>
          <cell r="X127">
            <v>7</v>
          </cell>
          <cell r="Y127">
            <v>7</v>
          </cell>
        </row>
        <row r="128">
          <cell r="F128" t="e">
            <v>#REF!</v>
          </cell>
          <cell r="G128" t="e">
            <v>#REF!</v>
          </cell>
          <cell r="H128" t="e">
            <v>#REF!</v>
          </cell>
          <cell r="I128" t="e">
            <v>#REF!</v>
          </cell>
          <cell r="J128" t="e">
            <v>#REF!</v>
          </cell>
          <cell r="K128" t="e">
            <v>#REF!</v>
          </cell>
          <cell r="L128" t="e">
            <v>#REF!</v>
          </cell>
          <cell r="M128" t="e">
            <v>#REF!</v>
          </cell>
          <cell r="N128" t="e">
            <v>#REF!</v>
          </cell>
          <cell r="O128" t="e">
            <v>#REF!</v>
          </cell>
          <cell r="P128" t="e">
            <v>#REF!</v>
          </cell>
          <cell r="Q128" t="e">
            <v>#REF!</v>
          </cell>
          <cell r="R128" t="e">
            <v>#REF!</v>
          </cell>
          <cell r="S128" t="e">
            <v>#REF!</v>
          </cell>
          <cell r="T128" t="e">
            <v>#REF!</v>
          </cell>
          <cell r="U128" t="e">
            <v>#REF!</v>
          </cell>
          <cell r="V128" t="e">
            <v>#REF!</v>
          </cell>
          <cell r="W128" t="e">
            <v>#REF!</v>
          </cell>
          <cell r="X128" t="e">
            <v>#REF!</v>
          </cell>
          <cell r="Y128" t="e">
            <v>#REF!</v>
          </cell>
        </row>
        <row r="129">
          <cell r="F129" t="e">
            <v>#REF!</v>
          </cell>
          <cell r="G129" t="e">
            <v>#REF!</v>
          </cell>
          <cell r="H129" t="e">
            <v>#REF!</v>
          </cell>
          <cell r="I129" t="e">
            <v>#REF!</v>
          </cell>
          <cell r="J129" t="e">
            <v>#REF!</v>
          </cell>
          <cell r="K129" t="e">
            <v>#REF!</v>
          </cell>
          <cell r="L129" t="e">
            <v>#REF!</v>
          </cell>
          <cell r="M129" t="e">
            <v>#REF!</v>
          </cell>
          <cell r="N129" t="e">
            <v>#REF!</v>
          </cell>
          <cell r="O129" t="e">
            <v>#REF!</v>
          </cell>
          <cell r="P129" t="e">
            <v>#REF!</v>
          </cell>
          <cell r="Q129" t="e">
            <v>#REF!</v>
          </cell>
          <cell r="R129" t="e">
            <v>#REF!</v>
          </cell>
          <cell r="S129" t="e">
            <v>#REF!</v>
          </cell>
          <cell r="T129" t="e">
            <v>#REF!</v>
          </cell>
          <cell r="U129" t="e">
            <v>#REF!</v>
          </cell>
          <cell r="V129" t="e">
            <v>#REF!</v>
          </cell>
          <cell r="W129" t="e">
            <v>#REF!</v>
          </cell>
          <cell r="X129" t="e">
            <v>#REF!</v>
          </cell>
          <cell r="Y129" t="e">
            <v>#REF!</v>
          </cell>
        </row>
        <row r="130">
          <cell r="F130">
            <v>7</v>
          </cell>
          <cell r="G130">
            <v>7</v>
          </cell>
          <cell r="H130">
            <v>7</v>
          </cell>
          <cell r="I130">
            <v>7</v>
          </cell>
          <cell r="J130">
            <v>7</v>
          </cell>
          <cell r="K130">
            <v>7</v>
          </cell>
          <cell r="L130">
            <v>7</v>
          </cell>
          <cell r="M130">
            <v>7</v>
          </cell>
          <cell r="N130">
            <v>7</v>
          </cell>
          <cell r="O130">
            <v>7</v>
          </cell>
          <cell r="P130">
            <v>7</v>
          </cell>
          <cell r="Q130">
            <v>7</v>
          </cell>
          <cell r="R130">
            <v>7</v>
          </cell>
          <cell r="S130">
            <v>7</v>
          </cell>
          <cell r="T130">
            <v>7</v>
          </cell>
          <cell r="U130">
            <v>7</v>
          </cell>
          <cell r="V130">
            <v>7</v>
          </cell>
          <cell r="W130">
            <v>7</v>
          </cell>
          <cell r="X130">
            <v>7</v>
          </cell>
          <cell r="Y130">
            <v>7</v>
          </cell>
        </row>
        <row r="131">
          <cell r="F131" t="e">
            <v>#REF!</v>
          </cell>
          <cell r="G131" t="e">
            <v>#REF!</v>
          </cell>
          <cell r="H131" t="e">
            <v>#REF!</v>
          </cell>
          <cell r="I131" t="e">
            <v>#REF!</v>
          </cell>
          <cell r="J131" t="e">
            <v>#REF!</v>
          </cell>
          <cell r="K131" t="e">
            <v>#REF!</v>
          </cell>
          <cell r="L131" t="e">
            <v>#REF!</v>
          </cell>
          <cell r="M131" t="e">
            <v>#REF!</v>
          </cell>
          <cell r="N131" t="e">
            <v>#REF!</v>
          </cell>
          <cell r="O131" t="e">
            <v>#REF!</v>
          </cell>
          <cell r="P131" t="e">
            <v>#REF!</v>
          </cell>
          <cell r="Q131" t="e">
            <v>#REF!</v>
          </cell>
          <cell r="R131" t="e">
            <v>#REF!</v>
          </cell>
          <cell r="S131" t="e">
            <v>#REF!</v>
          </cell>
          <cell r="T131" t="e">
            <v>#REF!</v>
          </cell>
          <cell r="U131" t="e">
            <v>#REF!</v>
          </cell>
          <cell r="V131" t="e">
            <v>#REF!</v>
          </cell>
          <cell r="W131" t="e">
            <v>#REF!</v>
          </cell>
          <cell r="X131" t="e">
            <v>#REF!</v>
          </cell>
          <cell r="Y131" t="e">
            <v>#REF!</v>
          </cell>
        </row>
        <row r="132">
          <cell r="F132" t="e">
            <v>#REF!</v>
          </cell>
          <cell r="G132" t="e">
            <v>#REF!</v>
          </cell>
          <cell r="H132" t="e">
            <v>#REF!</v>
          </cell>
          <cell r="I132" t="e">
            <v>#REF!</v>
          </cell>
          <cell r="J132" t="e">
            <v>#REF!</v>
          </cell>
          <cell r="K132" t="e">
            <v>#REF!</v>
          </cell>
          <cell r="L132" t="e">
            <v>#REF!</v>
          </cell>
          <cell r="M132" t="e">
            <v>#REF!</v>
          </cell>
          <cell r="N132" t="e">
            <v>#REF!</v>
          </cell>
          <cell r="O132" t="e">
            <v>#REF!</v>
          </cell>
          <cell r="P132" t="e">
            <v>#REF!</v>
          </cell>
          <cell r="Q132" t="e">
            <v>#REF!</v>
          </cell>
          <cell r="R132" t="e">
            <v>#REF!</v>
          </cell>
          <cell r="S132" t="e">
            <v>#REF!</v>
          </cell>
          <cell r="T132" t="e">
            <v>#REF!</v>
          </cell>
          <cell r="U132" t="e">
            <v>#REF!</v>
          </cell>
          <cell r="V132" t="e">
            <v>#REF!</v>
          </cell>
          <cell r="W132" t="e">
            <v>#REF!</v>
          </cell>
          <cell r="X132" t="e">
            <v>#REF!</v>
          </cell>
          <cell r="Y132" t="e">
            <v>#REF!</v>
          </cell>
        </row>
        <row r="133">
          <cell r="F133">
            <v>7</v>
          </cell>
          <cell r="G133">
            <v>7</v>
          </cell>
          <cell r="H133">
            <v>7</v>
          </cell>
          <cell r="I133">
            <v>7</v>
          </cell>
          <cell r="J133">
            <v>7</v>
          </cell>
          <cell r="K133">
            <v>42</v>
          </cell>
          <cell r="L133">
            <v>42</v>
          </cell>
          <cell r="M133">
            <v>42</v>
          </cell>
          <cell r="N133">
            <v>42</v>
          </cell>
          <cell r="O133">
            <v>21</v>
          </cell>
          <cell r="P133">
            <v>21</v>
          </cell>
          <cell r="Q133">
            <v>21</v>
          </cell>
          <cell r="R133">
            <v>21</v>
          </cell>
          <cell r="S133">
            <v>21</v>
          </cell>
          <cell r="T133">
            <v>7</v>
          </cell>
          <cell r="U133">
            <v>7</v>
          </cell>
          <cell r="V133">
            <v>21</v>
          </cell>
          <cell r="W133">
            <v>21</v>
          </cell>
          <cell r="X133">
            <v>21</v>
          </cell>
          <cell r="Y133">
            <v>21</v>
          </cell>
        </row>
        <row r="134">
          <cell r="F134">
            <v>7</v>
          </cell>
          <cell r="G134">
            <v>7</v>
          </cell>
          <cell r="H134">
            <v>7</v>
          </cell>
          <cell r="I134">
            <v>7</v>
          </cell>
          <cell r="J134">
            <v>7</v>
          </cell>
          <cell r="K134">
            <v>42</v>
          </cell>
          <cell r="L134">
            <v>42</v>
          </cell>
          <cell r="M134">
            <v>42</v>
          </cell>
          <cell r="N134">
            <v>42</v>
          </cell>
          <cell r="O134">
            <v>21</v>
          </cell>
          <cell r="P134">
            <v>21</v>
          </cell>
          <cell r="Q134">
            <v>21</v>
          </cell>
          <cell r="R134">
            <v>21</v>
          </cell>
          <cell r="S134">
            <v>21</v>
          </cell>
          <cell r="T134">
            <v>7</v>
          </cell>
          <cell r="U134">
            <v>7</v>
          </cell>
          <cell r="V134">
            <v>21</v>
          </cell>
          <cell r="W134">
            <v>21</v>
          </cell>
          <cell r="X134">
            <v>21</v>
          </cell>
          <cell r="Y134">
            <v>21</v>
          </cell>
        </row>
        <row r="135">
          <cell r="F135" t="e">
            <v>#REF!</v>
          </cell>
          <cell r="G135" t="e">
            <v>#REF!</v>
          </cell>
          <cell r="H135" t="e">
            <v>#REF!</v>
          </cell>
          <cell r="I135" t="e">
            <v>#REF!</v>
          </cell>
          <cell r="J135" t="e">
            <v>#REF!</v>
          </cell>
          <cell r="K135" t="e">
            <v>#REF!</v>
          </cell>
          <cell r="L135" t="e">
            <v>#REF!</v>
          </cell>
          <cell r="M135" t="e">
            <v>#REF!</v>
          </cell>
          <cell r="N135" t="e">
            <v>#REF!</v>
          </cell>
          <cell r="O135" t="e">
            <v>#REF!</v>
          </cell>
          <cell r="P135" t="e">
            <v>#REF!</v>
          </cell>
          <cell r="Q135" t="e">
            <v>#REF!</v>
          </cell>
          <cell r="R135" t="e">
            <v>#REF!</v>
          </cell>
          <cell r="S135" t="e">
            <v>#REF!</v>
          </cell>
          <cell r="T135" t="e">
            <v>#REF!</v>
          </cell>
          <cell r="U135" t="e">
            <v>#REF!</v>
          </cell>
          <cell r="V135" t="e">
            <v>#REF!</v>
          </cell>
          <cell r="W135" t="e">
            <v>#REF!</v>
          </cell>
          <cell r="X135" t="e">
            <v>#REF!</v>
          </cell>
          <cell r="Y135" t="e">
            <v>#REF!</v>
          </cell>
        </row>
        <row r="136">
          <cell r="F136" t="e">
            <v>#REF!</v>
          </cell>
          <cell r="G136" t="e">
            <v>#REF!</v>
          </cell>
          <cell r="H136" t="e">
            <v>#REF!</v>
          </cell>
          <cell r="I136" t="e">
            <v>#REF!</v>
          </cell>
          <cell r="J136" t="e">
            <v>#REF!</v>
          </cell>
          <cell r="K136" t="e">
            <v>#REF!</v>
          </cell>
          <cell r="L136" t="e">
            <v>#REF!</v>
          </cell>
          <cell r="M136" t="e">
            <v>#REF!</v>
          </cell>
          <cell r="N136" t="e">
            <v>#REF!</v>
          </cell>
          <cell r="O136" t="e">
            <v>#REF!</v>
          </cell>
          <cell r="P136" t="e">
            <v>#REF!</v>
          </cell>
          <cell r="Q136" t="e">
            <v>#REF!</v>
          </cell>
          <cell r="R136" t="e">
            <v>#REF!</v>
          </cell>
          <cell r="S136" t="e">
            <v>#REF!</v>
          </cell>
          <cell r="T136" t="e">
            <v>#REF!</v>
          </cell>
          <cell r="U136" t="e">
            <v>#REF!</v>
          </cell>
          <cell r="V136" t="e">
            <v>#REF!</v>
          </cell>
          <cell r="W136" t="e">
            <v>#REF!</v>
          </cell>
          <cell r="X136" t="e">
            <v>#REF!</v>
          </cell>
          <cell r="Y136" t="e">
            <v>#REF!</v>
          </cell>
        </row>
        <row r="137">
          <cell r="F137">
            <v>7</v>
          </cell>
          <cell r="G137">
            <v>7</v>
          </cell>
          <cell r="H137">
            <v>7</v>
          </cell>
          <cell r="I137">
            <v>7</v>
          </cell>
          <cell r="J137">
            <v>7</v>
          </cell>
          <cell r="K137">
            <v>7</v>
          </cell>
          <cell r="L137">
            <v>7</v>
          </cell>
          <cell r="M137">
            <v>7</v>
          </cell>
          <cell r="N137">
            <v>7</v>
          </cell>
          <cell r="O137">
            <v>7</v>
          </cell>
          <cell r="P137">
            <v>7</v>
          </cell>
          <cell r="Q137">
            <v>7</v>
          </cell>
          <cell r="R137">
            <v>7</v>
          </cell>
          <cell r="S137">
            <v>7</v>
          </cell>
          <cell r="T137">
            <v>7</v>
          </cell>
          <cell r="U137">
            <v>7</v>
          </cell>
          <cell r="V137">
            <v>7</v>
          </cell>
          <cell r="W137">
            <v>7</v>
          </cell>
          <cell r="X137">
            <v>7</v>
          </cell>
          <cell r="Y137">
            <v>7</v>
          </cell>
        </row>
        <row r="138">
          <cell r="F138" t="e">
            <v>#REF!</v>
          </cell>
          <cell r="G138" t="e">
            <v>#REF!</v>
          </cell>
          <cell r="H138" t="e">
            <v>#REF!</v>
          </cell>
          <cell r="I138" t="e">
            <v>#REF!</v>
          </cell>
          <cell r="J138" t="e">
            <v>#REF!</v>
          </cell>
          <cell r="K138" t="e">
            <v>#REF!</v>
          </cell>
          <cell r="L138" t="e">
            <v>#REF!</v>
          </cell>
          <cell r="M138" t="e">
            <v>#REF!</v>
          </cell>
          <cell r="N138" t="e">
            <v>#REF!</v>
          </cell>
          <cell r="O138" t="e">
            <v>#REF!</v>
          </cell>
          <cell r="P138" t="e">
            <v>#REF!</v>
          </cell>
          <cell r="Q138" t="e">
            <v>#REF!</v>
          </cell>
          <cell r="R138" t="e">
            <v>#REF!</v>
          </cell>
          <cell r="S138" t="e">
            <v>#REF!</v>
          </cell>
          <cell r="T138" t="e">
            <v>#REF!</v>
          </cell>
          <cell r="U138" t="e">
            <v>#REF!</v>
          </cell>
          <cell r="V138" t="e">
            <v>#REF!</v>
          </cell>
          <cell r="W138" t="e">
            <v>#REF!</v>
          </cell>
          <cell r="X138" t="e">
            <v>#REF!</v>
          </cell>
          <cell r="Y138" t="e">
            <v>#REF!</v>
          </cell>
        </row>
        <row r="139">
          <cell r="F139" t="e">
            <v>#REF!</v>
          </cell>
          <cell r="G139" t="e">
            <v>#REF!</v>
          </cell>
          <cell r="H139" t="e">
            <v>#REF!</v>
          </cell>
          <cell r="I139" t="e">
            <v>#REF!</v>
          </cell>
          <cell r="J139" t="e">
            <v>#REF!</v>
          </cell>
          <cell r="K139" t="e">
            <v>#REF!</v>
          </cell>
          <cell r="L139" t="e">
            <v>#REF!</v>
          </cell>
          <cell r="M139" t="e">
            <v>#REF!</v>
          </cell>
          <cell r="N139" t="e">
            <v>#REF!</v>
          </cell>
          <cell r="O139" t="e">
            <v>#REF!</v>
          </cell>
          <cell r="P139" t="e">
            <v>#REF!</v>
          </cell>
          <cell r="Q139" t="e">
            <v>#REF!</v>
          </cell>
          <cell r="R139" t="e">
            <v>#REF!</v>
          </cell>
          <cell r="S139" t="e">
            <v>#REF!</v>
          </cell>
          <cell r="T139" t="e">
            <v>#REF!</v>
          </cell>
          <cell r="U139" t="e">
            <v>#REF!</v>
          </cell>
          <cell r="V139" t="e">
            <v>#REF!</v>
          </cell>
          <cell r="W139" t="e">
            <v>#REF!</v>
          </cell>
          <cell r="X139" t="e">
            <v>#REF!</v>
          </cell>
          <cell r="Y139" t="e">
            <v>#REF!</v>
          </cell>
        </row>
        <row r="140">
          <cell r="F140">
            <v>7</v>
          </cell>
          <cell r="G140">
            <v>7</v>
          </cell>
          <cell r="H140">
            <v>7</v>
          </cell>
          <cell r="I140">
            <v>7</v>
          </cell>
          <cell r="J140">
            <v>7</v>
          </cell>
          <cell r="K140">
            <v>7</v>
          </cell>
          <cell r="L140">
            <v>7</v>
          </cell>
          <cell r="M140">
            <v>7</v>
          </cell>
          <cell r="N140">
            <v>7</v>
          </cell>
          <cell r="O140">
            <v>7</v>
          </cell>
          <cell r="P140">
            <v>7</v>
          </cell>
          <cell r="Q140">
            <v>7</v>
          </cell>
          <cell r="R140">
            <v>7</v>
          </cell>
          <cell r="S140">
            <v>7</v>
          </cell>
          <cell r="T140">
            <v>7</v>
          </cell>
          <cell r="U140">
            <v>7</v>
          </cell>
          <cell r="V140">
            <v>7</v>
          </cell>
          <cell r="W140">
            <v>7</v>
          </cell>
          <cell r="X140">
            <v>7</v>
          </cell>
          <cell r="Y140">
            <v>7</v>
          </cell>
        </row>
        <row r="141">
          <cell r="F141">
            <v>7</v>
          </cell>
          <cell r="G141">
            <v>7</v>
          </cell>
          <cell r="H141">
            <v>7</v>
          </cell>
          <cell r="I141">
            <v>7</v>
          </cell>
          <cell r="J141">
            <v>7</v>
          </cell>
          <cell r="K141">
            <v>7</v>
          </cell>
          <cell r="L141">
            <v>7</v>
          </cell>
          <cell r="M141">
            <v>7</v>
          </cell>
          <cell r="N141">
            <v>7</v>
          </cell>
          <cell r="O141">
            <v>7</v>
          </cell>
          <cell r="P141">
            <v>7</v>
          </cell>
          <cell r="Q141">
            <v>7</v>
          </cell>
          <cell r="R141">
            <v>7</v>
          </cell>
          <cell r="S141">
            <v>7</v>
          </cell>
          <cell r="T141">
            <v>7</v>
          </cell>
          <cell r="U141">
            <v>7</v>
          </cell>
          <cell r="V141">
            <v>7</v>
          </cell>
          <cell r="W141">
            <v>7</v>
          </cell>
          <cell r="X141">
            <v>7</v>
          </cell>
          <cell r="Y141">
            <v>7</v>
          </cell>
        </row>
        <row r="142">
          <cell r="F142" t="e">
            <v>#REF!</v>
          </cell>
          <cell r="G142" t="e">
            <v>#REF!</v>
          </cell>
          <cell r="H142" t="e">
            <v>#REF!</v>
          </cell>
          <cell r="I142" t="e">
            <v>#REF!</v>
          </cell>
          <cell r="J142" t="e">
            <v>#REF!</v>
          </cell>
          <cell r="K142" t="e">
            <v>#REF!</v>
          </cell>
          <cell r="L142" t="e">
            <v>#REF!</v>
          </cell>
          <cell r="M142" t="e">
            <v>#REF!</v>
          </cell>
          <cell r="N142" t="e">
            <v>#REF!</v>
          </cell>
          <cell r="O142" t="e">
            <v>#REF!</v>
          </cell>
          <cell r="P142" t="e">
            <v>#REF!</v>
          </cell>
          <cell r="Q142" t="e">
            <v>#REF!</v>
          </cell>
          <cell r="R142" t="e">
            <v>#REF!</v>
          </cell>
          <cell r="S142" t="e">
            <v>#REF!</v>
          </cell>
          <cell r="T142" t="e">
            <v>#REF!</v>
          </cell>
          <cell r="U142" t="e">
            <v>#REF!</v>
          </cell>
          <cell r="V142" t="e">
            <v>#REF!</v>
          </cell>
          <cell r="W142" t="e">
            <v>#REF!</v>
          </cell>
          <cell r="X142" t="e">
            <v>#REF!</v>
          </cell>
          <cell r="Y142" t="e">
            <v>#REF!</v>
          </cell>
        </row>
        <row r="143">
          <cell r="F143" t="e">
            <v>#REF!</v>
          </cell>
          <cell r="G143" t="e">
            <v>#REF!</v>
          </cell>
          <cell r="H143" t="e">
            <v>#REF!</v>
          </cell>
          <cell r="I143" t="e">
            <v>#REF!</v>
          </cell>
          <cell r="J143" t="e">
            <v>#REF!</v>
          </cell>
          <cell r="K143" t="e">
            <v>#REF!</v>
          </cell>
          <cell r="L143" t="e">
            <v>#REF!</v>
          </cell>
          <cell r="M143" t="e">
            <v>#REF!</v>
          </cell>
          <cell r="N143" t="e">
            <v>#REF!</v>
          </cell>
          <cell r="O143" t="e">
            <v>#REF!</v>
          </cell>
          <cell r="P143" t="e">
            <v>#REF!</v>
          </cell>
          <cell r="Q143" t="e">
            <v>#REF!</v>
          </cell>
          <cell r="R143" t="e">
            <v>#REF!</v>
          </cell>
          <cell r="S143" t="e">
            <v>#REF!</v>
          </cell>
          <cell r="T143" t="e">
            <v>#REF!</v>
          </cell>
          <cell r="U143" t="e">
            <v>#REF!</v>
          </cell>
          <cell r="V143" t="e">
            <v>#REF!</v>
          </cell>
          <cell r="W143" t="e">
            <v>#REF!</v>
          </cell>
          <cell r="X143" t="e">
            <v>#REF!</v>
          </cell>
          <cell r="Y143" t="e">
            <v>#REF!</v>
          </cell>
        </row>
        <row r="144">
          <cell r="F144">
            <v>7</v>
          </cell>
          <cell r="G144">
            <v>7</v>
          </cell>
          <cell r="H144">
            <v>7</v>
          </cell>
          <cell r="I144">
            <v>7</v>
          </cell>
          <cell r="J144">
            <v>7</v>
          </cell>
          <cell r="K144">
            <v>7</v>
          </cell>
          <cell r="L144">
            <v>7</v>
          </cell>
          <cell r="M144">
            <v>7</v>
          </cell>
          <cell r="N144">
            <v>7</v>
          </cell>
          <cell r="O144">
            <v>7</v>
          </cell>
          <cell r="P144">
            <v>7</v>
          </cell>
          <cell r="Q144">
            <v>7</v>
          </cell>
          <cell r="R144">
            <v>7</v>
          </cell>
          <cell r="S144">
            <v>7</v>
          </cell>
          <cell r="T144">
            <v>7</v>
          </cell>
          <cell r="U144">
            <v>7</v>
          </cell>
          <cell r="V144">
            <v>7</v>
          </cell>
          <cell r="W144">
            <v>7</v>
          </cell>
          <cell r="X144">
            <v>7</v>
          </cell>
          <cell r="Y144">
            <v>7</v>
          </cell>
        </row>
        <row r="145">
          <cell r="F145" t="e">
            <v>#REF!</v>
          </cell>
          <cell r="G145" t="e">
            <v>#REF!</v>
          </cell>
          <cell r="H145" t="e">
            <v>#REF!</v>
          </cell>
          <cell r="I145" t="e">
            <v>#REF!</v>
          </cell>
          <cell r="J145" t="e">
            <v>#REF!</v>
          </cell>
          <cell r="K145" t="e">
            <v>#REF!</v>
          </cell>
          <cell r="L145" t="e">
            <v>#REF!</v>
          </cell>
          <cell r="M145" t="e">
            <v>#REF!</v>
          </cell>
          <cell r="N145" t="e">
            <v>#REF!</v>
          </cell>
          <cell r="O145" t="e">
            <v>#REF!</v>
          </cell>
          <cell r="P145" t="e">
            <v>#REF!</v>
          </cell>
          <cell r="Q145" t="e">
            <v>#REF!</v>
          </cell>
          <cell r="R145" t="e">
            <v>#REF!</v>
          </cell>
          <cell r="S145" t="e">
            <v>#REF!</v>
          </cell>
          <cell r="T145" t="e">
            <v>#REF!</v>
          </cell>
          <cell r="U145" t="e">
            <v>#REF!</v>
          </cell>
          <cell r="V145" t="e">
            <v>#REF!</v>
          </cell>
          <cell r="W145" t="e">
            <v>#REF!</v>
          </cell>
          <cell r="X145" t="e">
            <v>#REF!</v>
          </cell>
          <cell r="Y145" t="e">
            <v>#REF!</v>
          </cell>
        </row>
        <row r="146">
          <cell r="F146" t="e">
            <v>#REF!</v>
          </cell>
          <cell r="G146" t="e">
            <v>#REF!</v>
          </cell>
          <cell r="H146" t="e">
            <v>#REF!</v>
          </cell>
          <cell r="I146" t="e">
            <v>#REF!</v>
          </cell>
          <cell r="J146" t="e">
            <v>#REF!</v>
          </cell>
          <cell r="K146" t="e">
            <v>#REF!</v>
          </cell>
          <cell r="L146" t="e">
            <v>#REF!</v>
          </cell>
          <cell r="M146" t="e">
            <v>#REF!</v>
          </cell>
          <cell r="N146" t="e">
            <v>#REF!</v>
          </cell>
          <cell r="O146" t="e">
            <v>#REF!</v>
          </cell>
          <cell r="P146" t="e">
            <v>#REF!</v>
          </cell>
          <cell r="Q146" t="e">
            <v>#REF!</v>
          </cell>
          <cell r="R146" t="e">
            <v>#REF!</v>
          </cell>
          <cell r="S146" t="e">
            <v>#REF!</v>
          </cell>
          <cell r="T146" t="e">
            <v>#REF!</v>
          </cell>
          <cell r="U146" t="e">
            <v>#REF!</v>
          </cell>
          <cell r="V146" t="e">
            <v>#REF!</v>
          </cell>
          <cell r="W146" t="e">
            <v>#REF!</v>
          </cell>
          <cell r="X146" t="e">
            <v>#REF!</v>
          </cell>
          <cell r="Y146" t="e">
            <v>#REF!</v>
          </cell>
        </row>
        <row r="147">
          <cell r="F147">
            <v>3.5</v>
          </cell>
          <cell r="G147">
            <v>7</v>
          </cell>
          <cell r="H147">
            <v>7</v>
          </cell>
          <cell r="I147">
            <v>7</v>
          </cell>
          <cell r="J147">
            <v>7</v>
          </cell>
          <cell r="K147">
            <v>7</v>
          </cell>
          <cell r="L147">
            <v>7</v>
          </cell>
          <cell r="M147">
            <v>7</v>
          </cell>
          <cell r="N147">
            <v>7</v>
          </cell>
          <cell r="O147">
            <v>7</v>
          </cell>
          <cell r="P147">
            <v>7</v>
          </cell>
          <cell r="Q147">
            <v>7</v>
          </cell>
          <cell r="R147">
            <v>7</v>
          </cell>
          <cell r="S147">
            <v>7</v>
          </cell>
          <cell r="T147">
            <v>7</v>
          </cell>
          <cell r="U147">
            <v>7</v>
          </cell>
          <cell r="V147">
            <v>7</v>
          </cell>
          <cell r="W147">
            <v>7</v>
          </cell>
          <cell r="X147">
            <v>7</v>
          </cell>
          <cell r="Y147">
            <v>7</v>
          </cell>
        </row>
        <row r="148">
          <cell r="F148">
            <v>3.5</v>
          </cell>
          <cell r="G148">
            <v>7</v>
          </cell>
          <cell r="H148">
            <v>7</v>
          </cell>
          <cell r="I148">
            <v>7</v>
          </cell>
          <cell r="J148">
            <v>7</v>
          </cell>
          <cell r="K148">
            <v>7</v>
          </cell>
          <cell r="L148">
            <v>7</v>
          </cell>
          <cell r="M148">
            <v>7</v>
          </cell>
          <cell r="N148">
            <v>7</v>
          </cell>
          <cell r="O148">
            <v>7</v>
          </cell>
          <cell r="P148">
            <v>7</v>
          </cell>
          <cell r="Q148">
            <v>7</v>
          </cell>
          <cell r="R148">
            <v>7</v>
          </cell>
          <cell r="S148">
            <v>7</v>
          </cell>
          <cell r="T148">
            <v>7</v>
          </cell>
          <cell r="U148">
            <v>7</v>
          </cell>
          <cell r="V148">
            <v>7</v>
          </cell>
          <cell r="W148">
            <v>7</v>
          </cell>
          <cell r="X148">
            <v>7</v>
          </cell>
          <cell r="Y148">
            <v>7</v>
          </cell>
        </row>
        <row r="149">
          <cell r="F149" t="e">
            <v>#REF!</v>
          </cell>
          <cell r="G149" t="e">
            <v>#REF!</v>
          </cell>
          <cell r="H149" t="e">
            <v>#REF!</v>
          </cell>
          <cell r="I149" t="e">
            <v>#REF!</v>
          </cell>
          <cell r="J149" t="e">
            <v>#REF!</v>
          </cell>
          <cell r="K149" t="e">
            <v>#REF!</v>
          </cell>
          <cell r="L149" t="e">
            <v>#REF!</v>
          </cell>
          <cell r="M149" t="e">
            <v>#REF!</v>
          </cell>
          <cell r="N149" t="e">
            <v>#REF!</v>
          </cell>
          <cell r="O149" t="e">
            <v>#REF!</v>
          </cell>
          <cell r="P149" t="e">
            <v>#REF!</v>
          </cell>
          <cell r="Q149" t="e">
            <v>#REF!</v>
          </cell>
          <cell r="R149" t="e">
            <v>#REF!</v>
          </cell>
          <cell r="S149" t="e">
            <v>#REF!</v>
          </cell>
          <cell r="T149" t="e">
            <v>#REF!</v>
          </cell>
          <cell r="U149" t="e">
            <v>#REF!</v>
          </cell>
          <cell r="V149" t="e">
            <v>#REF!</v>
          </cell>
          <cell r="W149" t="e">
            <v>#REF!</v>
          </cell>
          <cell r="X149" t="e">
            <v>#REF!</v>
          </cell>
          <cell r="Y149" t="e">
            <v>#REF!</v>
          </cell>
        </row>
        <row r="150">
          <cell r="F150" t="e">
            <v>#REF!</v>
          </cell>
          <cell r="G150" t="e">
            <v>#REF!</v>
          </cell>
          <cell r="H150" t="e">
            <v>#REF!</v>
          </cell>
          <cell r="I150" t="e">
            <v>#REF!</v>
          </cell>
          <cell r="J150" t="e">
            <v>#REF!</v>
          </cell>
          <cell r="K150" t="e">
            <v>#REF!</v>
          </cell>
          <cell r="L150" t="e">
            <v>#REF!</v>
          </cell>
          <cell r="M150" t="e">
            <v>#REF!</v>
          </cell>
          <cell r="N150" t="e">
            <v>#REF!</v>
          </cell>
          <cell r="O150" t="e">
            <v>#REF!</v>
          </cell>
          <cell r="P150" t="e">
            <v>#REF!</v>
          </cell>
          <cell r="Q150" t="e">
            <v>#REF!</v>
          </cell>
          <cell r="R150" t="e">
            <v>#REF!</v>
          </cell>
          <cell r="S150" t="e">
            <v>#REF!</v>
          </cell>
          <cell r="T150" t="e">
            <v>#REF!</v>
          </cell>
          <cell r="U150" t="e">
            <v>#REF!</v>
          </cell>
          <cell r="V150" t="e">
            <v>#REF!</v>
          </cell>
          <cell r="W150" t="e">
            <v>#REF!</v>
          </cell>
          <cell r="X150" t="e">
            <v>#REF!</v>
          </cell>
          <cell r="Y150" t="e">
            <v>#REF!</v>
          </cell>
        </row>
        <row r="151">
          <cell r="F151">
            <v>7</v>
          </cell>
          <cell r="G151">
            <v>7</v>
          </cell>
          <cell r="H151">
            <v>7</v>
          </cell>
          <cell r="I151">
            <v>7</v>
          </cell>
          <cell r="J151">
            <v>7</v>
          </cell>
          <cell r="K151">
            <v>7</v>
          </cell>
          <cell r="L151">
            <v>7</v>
          </cell>
          <cell r="M151">
            <v>7</v>
          </cell>
          <cell r="N151">
            <v>7</v>
          </cell>
          <cell r="O151">
            <v>7</v>
          </cell>
          <cell r="P151">
            <v>7</v>
          </cell>
          <cell r="Q151">
            <v>7</v>
          </cell>
          <cell r="R151">
            <v>7</v>
          </cell>
          <cell r="S151">
            <v>7</v>
          </cell>
          <cell r="T151">
            <v>7</v>
          </cell>
          <cell r="U151">
            <v>7</v>
          </cell>
          <cell r="V151">
            <v>7</v>
          </cell>
          <cell r="W151">
            <v>7</v>
          </cell>
          <cell r="X151">
            <v>7</v>
          </cell>
          <cell r="Y151">
            <v>7</v>
          </cell>
        </row>
        <row r="152">
          <cell r="F152" t="e">
            <v>#REF!</v>
          </cell>
          <cell r="G152" t="e">
            <v>#REF!</v>
          </cell>
          <cell r="H152" t="e">
            <v>#REF!</v>
          </cell>
          <cell r="I152" t="e">
            <v>#REF!</v>
          </cell>
          <cell r="J152" t="e">
            <v>#REF!</v>
          </cell>
          <cell r="K152" t="e">
            <v>#REF!</v>
          </cell>
          <cell r="L152" t="e">
            <v>#REF!</v>
          </cell>
          <cell r="M152" t="e">
            <v>#REF!</v>
          </cell>
          <cell r="N152" t="e">
            <v>#REF!</v>
          </cell>
          <cell r="O152" t="e">
            <v>#REF!</v>
          </cell>
          <cell r="P152" t="e">
            <v>#REF!</v>
          </cell>
          <cell r="Q152" t="e">
            <v>#REF!</v>
          </cell>
          <cell r="R152" t="e">
            <v>#REF!</v>
          </cell>
          <cell r="S152" t="e">
            <v>#REF!</v>
          </cell>
          <cell r="T152" t="e">
            <v>#REF!</v>
          </cell>
          <cell r="U152" t="e">
            <v>#REF!</v>
          </cell>
          <cell r="V152" t="e">
            <v>#REF!</v>
          </cell>
          <cell r="W152" t="e">
            <v>#REF!</v>
          </cell>
          <cell r="X152" t="e">
            <v>#REF!</v>
          </cell>
          <cell r="Y152" t="e">
            <v>#REF!</v>
          </cell>
        </row>
        <row r="153">
          <cell r="F153" t="e">
            <v>#REF!</v>
          </cell>
          <cell r="G153" t="e">
            <v>#REF!</v>
          </cell>
          <cell r="H153" t="e">
            <v>#REF!</v>
          </cell>
          <cell r="I153" t="e">
            <v>#REF!</v>
          </cell>
          <cell r="J153" t="e">
            <v>#REF!</v>
          </cell>
          <cell r="K153" t="e">
            <v>#REF!</v>
          </cell>
          <cell r="L153" t="e">
            <v>#REF!</v>
          </cell>
          <cell r="M153" t="e">
            <v>#REF!</v>
          </cell>
          <cell r="N153" t="e">
            <v>#REF!</v>
          </cell>
          <cell r="O153" t="e">
            <v>#REF!</v>
          </cell>
          <cell r="P153" t="e">
            <v>#REF!</v>
          </cell>
          <cell r="Q153" t="e">
            <v>#REF!</v>
          </cell>
          <cell r="R153" t="e">
            <v>#REF!</v>
          </cell>
          <cell r="S153" t="e">
            <v>#REF!</v>
          </cell>
          <cell r="T153" t="e">
            <v>#REF!</v>
          </cell>
          <cell r="U153" t="e">
            <v>#REF!</v>
          </cell>
          <cell r="V153" t="e">
            <v>#REF!</v>
          </cell>
          <cell r="W153" t="e">
            <v>#REF!</v>
          </cell>
          <cell r="X153" t="e">
            <v>#REF!</v>
          </cell>
          <cell r="Y153" t="e">
            <v>#REF!</v>
          </cell>
        </row>
        <row r="154">
          <cell r="F154">
            <v>7</v>
          </cell>
          <cell r="G154">
            <v>7</v>
          </cell>
          <cell r="H154">
            <v>7</v>
          </cell>
          <cell r="I154">
            <v>7</v>
          </cell>
          <cell r="J154">
            <v>7</v>
          </cell>
          <cell r="K154">
            <v>7</v>
          </cell>
          <cell r="L154">
            <v>7</v>
          </cell>
          <cell r="M154">
            <v>7</v>
          </cell>
          <cell r="N154">
            <v>7</v>
          </cell>
          <cell r="O154">
            <v>7</v>
          </cell>
          <cell r="P154">
            <v>7</v>
          </cell>
          <cell r="Q154">
            <v>7</v>
          </cell>
          <cell r="R154">
            <v>7</v>
          </cell>
          <cell r="S154">
            <v>7</v>
          </cell>
          <cell r="T154">
            <v>7</v>
          </cell>
          <cell r="U154">
            <v>7</v>
          </cell>
          <cell r="V154">
            <v>7</v>
          </cell>
          <cell r="W154">
            <v>7</v>
          </cell>
          <cell r="X154">
            <v>7</v>
          </cell>
          <cell r="Y154">
            <v>7</v>
          </cell>
        </row>
        <row r="155">
          <cell r="F155">
            <v>7</v>
          </cell>
          <cell r="G155">
            <v>7</v>
          </cell>
          <cell r="H155">
            <v>7</v>
          </cell>
          <cell r="I155">
            <v>7</v>
          </cell>
          <cell r="J155">
            <v>7</v>
          </cell>
          <cell r="K155">
            <v>7</v>
          </cell>
          <cell r="L155">
            <v>7</v>
          </cell>
          <cell r="M155">
            <v>7</v>
          </cell>
          <cell r="N155">
            <v>7</v>
          </cell>
          <cell r="O155">
            <v>7</v>
          </cell>
          <cell r="P155">
            <v>7</v>
          </cell>
          <cell r="Q155">
            <v>7</v>
          </cell>
          <cell r="R155">
            <v>7</v>
          </cell>
          <cell r="S155">
            <v>7</v>
          </cell>
          <cell r="T155">
            <v>7</v>
          </cell>
          <cell r="U155">
            <v>7</v>
          </cell>
          <cell r="V155">
            <v>7</v>
          </cell>
          <cell r="W155">
            <v>7</v>
          </cell>
          <cell r="X155">
            <v>7</v>
          </cell>
          <cell r="Y155">
            <v>7</v>
          </cell>
        </row>
        <row r="156">
          <cell r="F156" t="e">
            <v>#REF!</v>
          </cell>
          <cell r="G156" t="e">
            <v>#REF!</v>
          </cell>
          <cell r="H156" t="e">
            <v>#REF!</v>
          </cell>
          <cell r="I156" t="e">
            <v>#REF!</v>
          </cell>
          <cell r="J156" t="e">
            <v>#REF!</v>
          </cell>
          <cell r="K156" t="e">
            <v>#REF!</v>
          </cell>
          <cell r="L156" t="e">
            <v>#REF!</v>
          </cell>
          <cell r="M156" t="e">
            <v>#REF!</v>
          </cell>
          <cell r="N156" t="e">
            <v>#REF!</v>
          </cell>
          <cell r="O156" t="e">
            <v>#REF!</v>
          </cell>
          <cell r="P156" t="e">
            <v>#REF!</v>
          </cell>
          <cell r="Q156" t="e">
            <v>#REF!</v>
          </cell>
          <cell r="R156" t="e">
            <v>#REF!</v>
          </cell>
          <cell r="S156" t="e">
            <v>#REF!</v>
          </cell>
          <cell r="T156" t="e">
            <v>#REF!</v>
          </cell>
          <cell r="U156" t="e">
            <v>#REF!</v>
          </cell>
          <cell r="V156" t="e">
            <v>#REF!</v>
          </cell>
          <cell r="W156" t="e">
            <v>#REF!</v>
          </cell>
          <cell r="X156" t="e">
            <v>#REF!</v>
          </cell>
          <cell r="Y156" t="e">
            <v>#REF!</v>
          </cell>
        </row>
        <row r="157">
          <cell r="F157" t="e">
            <v>#REF!</v>
          </cell>
          <cell r="G157" t="e">
            <v>#REF!</v>
          </cell>
          <cell r="H157" t="e">
            <v>#REF!</v>
          </cell>
          <cell r="I157" t="e">
            <v>#REF!</v>
          </cell>
          <cell r="J157" t="e">
            <v>#REF!</v>
          </cell>
          <cell r="K157" t="e">
            <v>#REF!</v>
          </cell>
          <cell r="L157" t="e">
            <v>#REF!</v>
          </cell>
          <cell r="M157" t="e">
            <v>#REF!</v>
          </cell>
          <cell r="N157" t="e">
            <v>#REF!</v>
          </cell>
          <cell r="O157" t="e">
            <v>#REF!</v>
          </cell>
          <cell r="P157" t="e">
            <v>#REF!</v>
          </cell>
          <cell r="Q157" t="e">
            <v>#REF!</v>
          </cell>
          <cell r="R157" t="e">
            <v>#REF!</v>
          </cell>
          <cell r="S157" t="e">
            <v>#REF!</v>
          </cell>
          <cell r="T157" t="e">
            <v>#REF!</v>
          </cell>
          <cell r="U157" t="e">
            <v>#REF!</v>
          </cell>
          <cell r="V157" t="e">
            <v>#REF!</v>
          </cell>
          <cell r="W157" t="e">
            <v>#REF!</v>
          </cell>
          <cell r="X157" t="e">
            <v>#REF!</v>
          </cell>
          <cell r="Y157" t="e">
            <v>#REF!</v>
          </cell>
        </row>
        <row r="158">
          <cell r="F158">
            <v>7</v>
          </cell>
          <cell r="G158">
            <v>7</v>
          </cell>
          <cell r="H158">
            <v>7</v>
          </cell>
          <cell r="I158">
            <v>7</v>
          </cell>
          <cell r="J158">
            <v>7</v>
          </cell>
          <cell r="K158">
            <v>7</v>
          </cell>
          <cell r="L158">
            <v>7</v>
          </cell>
          <cell r="M158">
            <v>7</v>
          </cell>
          <cell r="N158">
            <v>7</v>
          </cell>
          <cell r="O158">
            <v>7</v>
          </cell>
          <cell r="P158">
            <v>7</v>
          </cell>
          <cell r="Q158">
            <v>7</v>
          </cell>
          <cell r="R158">
            <v>7</v>
          </cell>
          <cell r="S158">
            <v>7</v>
          </cell>
          <cell r="T158">
            <v>7</v>
          </cell>
          <cell r="U158">
            <v>7</v>
          </cell>
          <cell r="V158">
            <v>7</v>
          </cell>
          <cell r="W158">
            <v>7</v>
          </cell>
          <cell r="X158">
            <v>7</v>
          </cell>
          <cell r="Y158">
            <v>7</v>
          </cell>
        </row>
        <row r="159">
          <cell r="F159" t="e">
            <v>#REF!</v>
          </cell>
          <cell r="G159" t="e">
            <v>#REF!</v>
          </cell>
          <cell r="H159" t="e">
            <v>#REF!</v>
          </cell>
          <cell r="I159" t="e">
            <v>#REF!</v>
          </cell>
          <cell r="J159" t="e">
            <v>#REF!</v>
          </cell>
          <cell r="K159" t="e">
            <v>#REF!</v>
          </cell>
          <cell r="L159" t="e">
            <v>#REF!</v>
          </cell>
          <cell r="M159" t="e">
            <v>#REF!</v>
          </cell>
          <cell r="N159" t="e">
            <v>#REF!</v>
          </cell>
          <cell r="O159" t="e">
            <v>#REF!</v>
          </cell>
          <cell r="P159" t="e">
            <v>#REF!</v>
          </cell>
          <cell r="Q159" t="e">
            <v>#REF!</v>
          </cell>
          <cell r="R159" t="e">
            <v>#REF!</v>
          </cell>
          <cell r="S159" t="e">
            <v>#REF!</v>
          </cell>
          <cell r="T159" t="e">
            <v>#REF!</v>
          </cell>
          <cell r="U159" t="e">
            <v>#REF!</v>
          </cell>
          <cell r="V159" t="e">
            <v>#REF!</v>
          </cell>
          <cell r="W159" t="e">
            <v>#REF!</v>
          </cell>
          <cell r="X159" t="e">
            <v>#REF!</v>
          </cell>
          <cell r="Y159" t="e">
            <v>#REF!</v>
          </cell>
        </row>
        <row r="160">
          <cell r="F160" t="e">
            <v>#REF!</v>
          </cell>
          <cell r="G160" t="e">
            <v>#REF!</v>
          </cell>
          <cell r="H160" t="e">
            <v>#REF!</v>
          </cell>
          <cell r="I160" t="e">
            <v>#REF!</v>
          </cell>
          <cell r="J160" t="e">
            <v>#REF!</v>
          </cell>
          <cell r="K160" t="e">
            <v>#REF!</v>
          </cell>
          <cell r="L160" t="e">
            <v>#REF!</v>
          </cell>
          <cell r="M160" t="e">
            <v>#REF!</v>
          </cell>
          <cell r="N160" t="e">
            <v>#REF!</v>
          </cell>
          <cell r="O160" t="e">
            <v>#REF!</v>
          </cell>
          <cell r="P160" t="e">
            <v>#REF!</v>
          </cell>
          <cell r="Q160" t="e">
            <v>#REF!</v>
          </cell>
          <cell r="R160" t="e">
            <v>#REF!</v>
          </cell>
          <cell r="S160" t="e">
            <v>#REF!</v>
          </cell>
          <cell r="T160" t="e">
            <v>#REF!</v>
          </cell>
          <cell r="U160" t="e">
            <v>#REF!</v>
          </cell>
          <cell r="V160" t="e">
            <v>#REF!</v>
          </cell>
          <cell r="W160" t="e">
            <v>#REF!</v>
          </cell>
          <cell r="X160" t="e">
            <v>#REF!</v>
          </cell>
          <cell r="Y160" t="e">
            <v>#REF!</v>
          </cell>
        </row>
        <row r="161">
          <cell r="F161">
            <v>0</v>
          </cell>
          <cell r="G161">
            <v>7</v>
          </cell>
          <cell r="H161">
            <v>7</v>
          </cell>
          <cell r="I161">
            <v>7</v>
          </cell>
          <cell r="J161">
            <v>7</v>
          </cell>
          <cell r="K161">
            <v>7</v>
          </cell>
          <cell r="L161">
            <v>7</v>
          </cell>
          <cell r="M161">
            <v>7</v>
          </cell>
          <cell r="N161">
            <v>7</v>
          </cell>
          <cell r="O161">
            <v>7</v>
          </cell>
          <cell r="P161">
            <v>7</v>
          </cell>
          <cell r="Q161">
            <v>7</v>
          </cell>
          <cell r="R161">
            <v>7</v>
          </cell>
          <cell r="S161">
            <v>7</v>
          </cell>
          <cell r="T161">
            <v>7</v>
          </cell>
          <cell r="U161">
            <v>7</v>
          </cell>
          <cell r="V161">
            <v>7</v>
          </cell>
          <cell r="W161">
            <v>7</v>
          </cell>
          <cell r="X161">
            <v>7</v>
          </cell>
          <cell r="Y161">
            <v>7</v>
          </cell>
        </row>
        <row r="162">
          <cell r="F162">
            <v>0</v>
          </cell>
          <cell r="G162">
            <v>7</v>
          </cell>
          <cell r="H162">
            <v>7</v>
          </cell>
          <cell r="I162">
            <v>7</v>
          </cell>
          <cell r="J162">
            <v>7</v>
          </cell>
          <cell r="K162">
            <v>7</v>
          </cell>
          <cell r="L162">
            <v>7</v>
          </cell>
          <cell r="M162">
            <v>7</v>
          </cell>
          <cell r="N162">
            <v>7</v>
          </cell>
          <cell r="O162">
            <v>7</v>
          </cell>
          <cell r="P162">
            <v>7</v>
          </cell>
          <cell r="Q162">
            <v>7</v>
          </cell>
          <cell r="R162">
            <v>7</v>
          </cell>
          <cell r="S162">
            <v>7</v>
          </cell>
          <cell r="T162">
            <v>7</v>
          </cell>
          <cell r="U162">
            <v>7</v>
          </cell>
          <cell r="V162">
            <v>7</v>
          </cell>
          <cell r="W162">
            <v>7</v>
          </cell>
          <cell r="X162">
            <v>7</v>
          </cell>
          <cell r="Y162">
            <v>7</v>
          </cell>
        </row>
        <row r="163">
          <cell r="F163" t="e">
            <v>#REF!</v>
          </cell>
          <cell r="G163" t="e">
            <v>#REF!</v>
          </cell>
          <cell r="H163" t="e">
            <v>#REF!</v>
          </cell>
          <cell r="I163" t="e">
            <v>#REF!</v>
          </cell>
          <cell r="J163" t="e">
            <v>#REF!</v>
          </cell>
          <cell r="K163" t="e">
            <v>#REF!</v>
          </cell>
          <cell r="L163" t="e">
            <v>#REF!</v>
          </cell>
          <cell r="M163" t="e">
            <v>#REF!</v>
          </cell>
          <cell r="N163" t="e">
            <v>#REF!</v>
          </cell>
          <cell r="O163" t="e">
            <v>#REF!</v>
          </cell>
          <cell r="P163" t="e">
            <v>#REF!</v>
          </cell>
          <cell r="Q163" t="e">
            <v>#REF!</v>
          </cell>
          <cell r="R163" t="e">
            <v>#REF!</v>
          </cell>
          <cell r="S163" t="e">
            <v>#REF!</v>
          </cell>
          <cell r="T163" t="e">
            <v>#REF!</v>
          </cell>
          <cell r="U163" t="e">
            <v>#REF!</v>
          </cell>
          <cell r="V163" t="e">
            <v>#REF!</v>
          </cell>
          <cell r="W163" t="e">
            <v>#REF!</v>
          </cell>
          <cell r="X163" t="e">
            <v>#REF!</v>
          </cell>
          <cell r="Y163" t="e">
            <v>#REF!</v>
          </cell>
        </row>
        <row r="164">
          <cell r="F164" t="e">
            <v>#REF!</v>
          </cell>
          <cell r="G164" t="e">
            <v>#REF!</v>
          </cell>
          <cell r="H164" t="e">
            <v>#REF!</v>
          </cell>
          <cell r="I164" t="e">
            <v>#REF!</v>
          </cell>
          <cell r="J164" t="e">
            <v>#REF!</v>
          </cell>
          <cell r="K164" t="e">
            <v>#REF!</v>
          </cell>
          <cell r="L164" t="e">
            <v>#REF!</v>
          </cell>
          <cell r="M164" t="e">
            <v>#REF!</v>
          </cell>
          <cell r="N164" t="e">
            <v>#REF!</v>
          </cell>
          <cell r="O164" t="e">
            <v>#REF!</v>
          </cell>
          <cell r="P164" t="e">
            <v>#REF!</v>
          </cell>
          <cell r="Q164" t="e">
            <v>#REF!</v>
          </cell>
          <cell r="R164" t="e">
            <v>#REF!</v>
          </cell>
          <cell r="S164" t="e">
            <v>#REF!</v>
          </cell>
          <cell r="T164" t="e">
            <v>#REF!</v>
          </cell>
          <cell r="U164" t="e">
            <v>#REF!</v>
          </cell>
          <cell r="V164" t="e">
            <v>#REF!</v>
          </cell>
          <cell r="W164" t="e">
            <v>#REF!</v>
          </cell>
          <cell r="X164" t="e">
            <v>#REF!</v>
          </cell>
          <cell r="Y164" t="e">
            <v>#REF!</v>
          </cell>
        </row>
        <row r="165">
          <cell r="I165">
            <v>2</v>
          </cell>
          <cell r="J165">
            <v>2</v>
          </cell>
          <cell r="K165">
            <v>2</v>
          </cell>
          <cell r="L165">
            <v>2</v>
          </cell>
          <cell r="M165">
            <v>2</v>
          </cell>
          <cell r="N165">
            <v>2</v>
          </cell>
          <cell r="O165">
            <v>2</v>
          </cell>
          <cell r="P165">
            <v>2</v>
          </cell>
          <cell r="Q165">
            <v>0</v>
          </cell>
          <cell r="R165">
            <v>0</v>
          </cell>
          <cell r="S165">
            <v>0</v>
          </cell>
          <cell r="T165">
            <v>0</v>
          </cell>
          <cell r="U165">
            <v>0</v>
          </cell>
          <cell r="V165">
            <v>0</v>
          </cell>
          <cell r="W165">
            <v>0</v>
          </cell>
          <cell r="X165">
            <v>0</v>
          </cell>
          <cell r="Y165">
            <v>0</v>
          </cell>
        </row>
        <row r="166">
          <cell r="F166" t="e">
            <v>#REF!</v>
          </cell>
          <cell r="G166" t="e">
            <v>#REF!</v>
          </cell>
          <cell r="H166" t="e">
            <v>#REF!</v>
          </cell>
          <cell r="I166" t="e">
            <v>#REF!</v>
          </cell>
          <cell r="J166" t="e">
            <v>#REF!</v>
          </cell>
          <cell r="K166" t="e">
            <v>#REF!</v>
          </cell>
          <cell r="L166" t="e">
            <v>#REF!</v>
          </cell>
          <cell r="M166" t="e">
            <v>#REF!</v>
          </cell>
          <cell r="N166" t="e">
            <v>#REF!</v>
          </cell>
          <cell r="O166" t="e">
            <v>#REF!</v>
          </cell>
          <cell r="P166" t="e">
            <v>#REF!</v>
          </cell>
          <cell r="Q166" t="e">
            <v>#REF!</v>
          </cell>
          <cell r="R166" t="e">
            <v>#REF!</v>
          </cell>
          <cell r="S166" t="e">
            <v>#REF!</v>
          </cell>
          <cell r="T166" t="e">
            <v>#REF!</v>
          </cell>
          <cell r="U166" t="e">
            <v>#REF!</v>
          </cell>
          <cell r="V166" t="e">
            <v>#REF!</v>
          </cell>
          <cell r="W166" t="e">
            <v>#REF!</v>
          </cell>
          <cell r="X166" t="e">
            <v>#REF!</v>
          </cell>
          <cell r="Y166" t="e">
            <v>#REF!</v>
          </cell>
        </row>
        <row r="167">
          <cell r="F167" t="e">
            <v>#REF!</v>
          </cell>
          <cell r="G167" t="e">
            <v>#REF!</v>
          </cell>
          <cell r="H167" t="e">
            <v>#REF!</v>
          </cell>
          <cell r="I167" t="e">
            <v>#REF!</v>
          </cell>
          <cell r="J167" t="e">
            <v>#REF!</v>
          </cell>
          <cell r="K167" t="e">
            <v>#REF!</v>
          </cell>
          <cell r="L167" t="e">
            <v>#REF!</v>
          </cell>
          <cell r="M167" t="e">
            <v>#REF!</v>
          </cell>
          <cell r="N167" t="e">
            <v>#REF!</v>
          </cell>
          <cell r="O167" t="e">
            <v>#REF!</v>
          </cell>
          <cell r="P167" t="e">
            <v>#REF!</v>
          </cell>
          <cell r="Q167" t="e">
            <v>#REF!</v>
          </cell>
          <cell r="R167" t="e">
            <v>#REF!</v>
          </cell>
          <cell r="S167" t="e">
            <v>#REF!</v>
          </cell>
          <cell r="T167" t="e">
            <v>#REF!</v>
          </cell>
          <cell r="U167" t="e">
            <v>#REF!</v>
          </cell>
          <cell r="V167" t="e">
            <v>#REF!</v>
          </cell>
          <cell r="W167" t="e">
            <v>#REF!</v>
          </cell>
          <cell r="X167" t="e">
            <v>#REF!</v>
          </cell>
          <cell r="Y167" t="e">
            <v>#REF!</v>
          </cell>
        </row>
        <row r="168">
          <cell r="F168">
            <v>0</v>
          </cell>
          <cell r="G168">
            <v>0</v>
          </cell>
          <cell r="H168">
            <v>0</v>
          </cell>
          <cell r="I168">
            <v>0</v>
          </cell>
          <cell r="J168">
            <v>0</v>
          </cell>
          <cell r="K168">
            <v>5</v>
          </cell>
          <cell r="L168">
            <v>1</v>
          </cell>
          <cell r="M168">
            <v>4</v>
          </cell>
          <cell r="N168">
            <v>6</v>
          </cell>
          <cell r="O168">
            <v>0</v>
          </cell>
          <cell r="P168">
            <v>7</v>
          </cell>
          <cell r="Q168">
            <v>7</v>
          </cell>
          <cell r="R168">
            <v>7</v>
          </cell>
          <cell r="S168">
            <v>7</v>
          </cell>
          <cell r="T168">
            <v>7</v>
          </cell>
          <cell r="U168">
            <v>7</v>
          </cell>
          <cell r="V168">
            <v>3</v>
          </cell>
          <cell r="W168">
            <v>0</v>
          </cell>
          <cell r="X168">
            <v>0</v>
          </cell>
          <cell r="Y168">
            <v>2</v>
          </cell>
        </row>
        <row r="169">
          <cell r="F169">
            <v>0</v>
          </cell>
          <cell r="G169">
            <v>0</v>
          </cell>
          <cell r="H169">
            <v>0</v>
          </cell>
          <cell r="I169">
            <v>0</v>
          </cell>
          <cell r="J169">
            <v>0</v>
          </cell>
          <cell r="K169">
            <v>5</v>
          </cell>
          <cell r="L169">
            <v>1</v>
          </cell>
          <cell r="M169">
            <v>4</v>
          </cell>
          <cell r="N169">
            <v>6</v>
          </cell>
          <cell r="O169">
            <v>0</v>
          </cell>
          <cell r="P169">
            <v>7</v>
          </cell>
          <cell r="Q169">
            <v>7</v>
          </cell>
          <cell r="R169">
            <v>7</v>
          </cell>
          <cell r="S169">
            <v>7</v>
          </cell>
          <cell r="T169">
            <v>7</v>
          </cell>
          <cell r="U169">
            <v>7</v>
          </cell>
          <cell r="V169">
            <v>3</v>
          </cell>
          <cell r="W169">
            <v>0</v>
          </cell>
          <cell r="X169">
            <v>0</v>
          </cell>
          <cell r="Y169">
            <v>2</v>
          </cell>
        </row>
        <row r="170">
          <cell r="F170" t="e">
            <v>#REF!</v>
          </cell>
          <cell r="G170" t="e">
            <v>#REF!</v>
          </cell>
          <cell r="H170" t="e">
            <v>#REF!</v>
          </cell>
          <cell r="I170" t="e">
            <v>#REF!</v>
          </cell>
          <cell r="J170" t="e">
            <v>#REF!</v>
          </cell>
          <cell r="K170" t="e">
            <v>#REF!</v>
          </cell>
          <cell r="L170" t="e">
            <v>#REF!</v>
          </cell>
          <cell r="M170" t="e">
            <v>#REF!</v>
          </cell>
          <cell r="N170" t="e">
            <v>#REF!</v>
          </cell>
          <cell r="O170" t="e">
            <v>#REF!</v>
          </cell>
          <cell r="P170" t="e">
            <v>#REF!</v>
          </cell>
          <cell r="Q170" t="e">
            <v>#REF!</v>
          </cell>
          <cell r="R170" t="e">
            <v>#REF!</v>
          </cell>
          <cell r="S170" t="e">
            <v>#REF!</v>
          </cell>
          <cell r="T170" t="e">
            <v>#REF!</v>
          </cell>
          <cell r="U170" t="e">
            <v>#REF!</v>
          </cell>
          <cell r="V170" t="e">
            <v>#REF!</v>
          </cell>
          <cell r="W170" t="e">
            <v>#REF!</v>
          </cell>
          <cell r="X170" t="e">
            <v>#REF!</v>
          </cell>
          <cell r="Y170" t="e">
            <v>#REF!</v>
          </cell>
        </row>
        <row r="171">
          <cell r="F171" t="e">
            <v>#REF!</v>
          </cell>
          <cell r="G171" t="e">
            <v>#REF!</v>
          </cell>
          <cell r="H171" t="e">
            <v>#REF!</v>
          </cell>
          <cell r="I171" t="e">
            <v>#REF!</v>
          </cell>
          <cell r="J171" t="e">
            <v>#REF!</v>
          </cell>
          <cell r="K171" t="e">
            <v>#REF!</v>
          </cell>
          <cell r="L171" t="e">
            <v>#REF!</v>
          </cell>
          <cell r="M171" t="e">
            <v>#REF!</v>
          </cell>
          <cell r="N171" t="e">
            <v>#REF!</v>
          </cell>
          <cell r="O171" t="e">
            <v>#REF!</v>
          </cell>
          <cell r="P171" t="e">
            <v>#REF!</v>
          </cell>
          <cell r="Q171" t="e">
            <v>#REF!</v>
          </cell>
          <cell r="R171" t="e">
            <v>#REF!</v>
          </cell>
          <cell r="S171" t="e">
            <v>#REF!</v>
          </cell>
          <cell r="T171" t="e">
            <v>#REF!</v>
          </cell>
          <cell r="U171" t="e">
            <v>#REF!</v>
          </cell>
          <cell r="V171" t="e">
            <v>#REF!</v>
          </cell>
          <cell r="W171" t="e">
            <v>#REF!</v>
          </cell>
          <cell r="X171" t="e">
            <v>#REF!</v>
          </cell>
          <cell r="Y171" t="e">
            <v>#REF!</v>
          </cell>
        </row>
        <row r="172">
          <cell r="I172">
            <v>0.06</v>
          </cell>
          <cell r="J172">
            <v>0.06</v>
          </cell>
          <cell r="K172">
            <v>0.06</v>
          </cell>
          <cell r="L172">
            <v>0.06</v>
          </cell>
          <cell r="M172">
            <v>0.06</v>
          </cell>
          <cell r="S172">
            <v>0.06</v>
          </cell>
          <cell r="T172">
            <v>0.06</v>
          </cell>
          <cell r="U172">
            <v>0.06</v>
          </cell>
          <cell r="V172">
            <v>0.06</v>
          </cell>
          <cell r="W172">
            <v>0.06</v>
          </cell>
        </row>
        <row r="173">
          <cell r="F173" t="e">
            <v>#REF!</v>
          </cell>
          <cell r="G173" t="e">
            <v>#REF!</v>
          </cell>
          <cell r="H173" t="e">
            <v>#REF!</v>
          </cell>
          <cell r="I173" t="e">
            <v>#REF!</v>
          </cell>
          <cell r="J173" t="e">
            <v>#REF!</v>
          </cell>
          <cell r="K173" t="e">
            <v>#REF!</v>
          </cell>
          <cell r="L173" t="e">
            <v>#REF!</v>
          </cell>
          <cell r="M173" t="e">
            <v>#REF!</v>
          </cell>
          <cell r="N173" t="e">
            <v>#REF!</v>
          </cell>
          <cell r="O173" t="e">
            <v>#REF!</v>
          </cell>
          <cell r="P173" t="e">
            <v>#REF!</v>
          </cell>
          <cell r="Q173" t="e">
            <v>#REF!</v>
          </cell>
          <cell r="R173" t="e">
            <v>#REF!</v>
          </cell>
          <cell r="S173" t="e">
            <v>#REF!</v>
          </cell>
          <cell r="T173" t="e">
            <v>#REF!</v>
          </cell>
          <cell r="U173" t="e">
            <v>#REF!</v>
          </cell>
          <cell r="V173" t="e">
            <v>#REF!</v>
          </cell>
          <cell r="W173" t="e">
            <v>#REF!</v>
          </cell>
          <cell r="X173" t="e">
            <v>#REF!</v>
          </cell>
          <cell r="Y173" t="e">
            <v>#REF!</v>
          </cell>
        </row>
        <row r="174">
          <cell r="F174" t="e">
            <v>#REF!</v>
          </cell>
          <cell r="G174" t="e">
            <v>#REF!</v>
          </cell>
          <cell r="H174" t="e">
            <v>#REF!</v>
          </cell>
          <cell r="I174" t="e">
            <v>#REF!</v>
          </cell>
          <cell r="J174" t="e">
            <v>#REF!</v>
          </cell>
          <cell r="K174" t="e">
            <v>#REF!</v>
          </cell>
          <cell r="L174" t="e">
            <v>#REF!</v>
          </cell>
          <cell r="M174" t="e">
            <v>#REF!</v>
          </cell>
          <cell r="N174" t="e">
            <v>#REF!</v>
          </cell>
          <cell r="O174" t="e">
            <v>#REF!</v>
          </cell>
          <cell r="P174" t="e">
            <v>#REF!</v>
          </cell>
          <cell r="Q174" t="e">
            <v>#REF!</v>
          </cell>
          <cell r="R174" t="e">
            <v>#REF!</v>
          </cell>
          <cell r="S174" t="e">
            <v>#REF!</v>
          </cell>
          <cell r="T174" t="e">
            <v>#REF!</v>
          </cell>
          <cell r="U174" t="e">
            <v>#REF!</v>
          </cell>
          <cell r="V174" t="e">
            <v>#REF!</v>
          </cell>
          <cell r="W174" t="e">
            <v>#REF!</v>
          </cell>
          <cell r="X174" t="e">
            <v>#REF!</v>
          </cell>
          <cell r="Y174" t="e">
            <v>#REF!</v>
          </cell>
        </row>
        <row r="175">
          <cell r="F175">
            <v>0</v>
          </cell>
          <cell r="G175">
            <v>3.1915151515151501E-2</v>
          </cell>
          <cell r="H175">
            <v>0</v>
          </cell>
          <cell r="I175">
            <v>6.9545454545454502E-3</v>
          </cell>
          <cell r="J175" t="e">
            <v>#DIV/0!</v>
          </cell>
          <cell r="K175" t="e">
            <v>#DIV/0!</v>
          </cell>
          <cell r="L175">
            <v>0.08</v>
          </cell>
          <cell r="M175" t="e">
            <v>#DIV/0!</v>
          </cell>
          <cell r="N175" t="e">
            <v>#DIV/0!</v>
          </cell>
          <cell r="O175" t="e">
            <v>#DIV/0!</v>
          </cell>
          <cell r="P175">
            <v>0</v>
          </cell>
          <cell r="Q175" t="e">
            <v>#DIV/0!</v>
          </cell>
          <cell r="R175">
            <v>0</v>
          </cell>
          <cell r="S175" t="e">
            <v>#DIV/0!</v>
          </cell>
          <cell r="T175" t="e">
            <v>#DIV/0!</v>
          </cell>
          <cell r="U175" t="e">
            <v>#DIV/0!</v>
          </cell>
          <cell r="V175">
            <v>0</v>
          </cell>
          <cell r="W175">
            <v>0</v>
          </cell>
          <cell r="X175">
            <v>0</v>
          </cell>
          <cell r="Y175">
            <v>0</v>
          </cell>
        </row>
        <row r="176">
          <cell r="F176">
            <v>0</v>
          </cell>
          <cell r="G176">
            <v>3.1915151515151501E-2</v>
          </cell>
          <cell r="H176">
            <v>0</v>
          </cell>
          <cell r="I176">
            <v>6.9545454545454502E-3</v>
          </cell>
          <cell r="J176" t="e">
            <v>#DIV/0!</v>
          </cell>
          <cell r="K176" t="e">
            <v>#DIV/0!</v>
          </cell>
          <cell r="L176">
            <v>0.08</v>
          </cell>
          <cell r="M176" t="e">
            <v>#DIV/0!</v>
          </cell>
          <cell r="N176" t="e">
            <v>#DIV/0!</v>
          </cell>
          <cell r="O176" t="e">
            <v>#DIV/0!</v>
          </cell>
          <cell r="P176">
            <v>0</v>
          </cell>
          <cell r="Q176" t="e">
            <v>#DIV/0!</v>
          </cell>
          <cell r="R176">
            <v>0</v>
          </cell>
          <cell r="S176" t="e">
            <v>#DIV/0!</v>
          </cell>
          <cell r="T176" t="e">
            <v>#DIV/0!</v>
          </cell>
          <cell r="U176" t="e">
            <v>#DIV/0!</v>
          </cell>
          <cell r="V176">
            <v>0</v>
          </cell>
          <cell r="W176">
            <v>0</v>
          </cell>
          <cell r="X176">
            <v>0</v>
          </cell>
          <cell r="Y176">
            <v>0</v>
          </cell>
        </row>
        <row r="177">
          <cell r="F177" t="e">
            <v>#REF!</v>
          </cell>
          <cell r="G177" t="e">
            <v>#REF!</v>
          </cell>
          <cell r="H177" t="e">
            <v>#REF!</v>
          </cell>
          <cell r="I177" t="e">
            <v>#REF!</v>
          </cell>
          <cell r="J177" t="e">
            <v>#REF!</v>
          </cell>
          <cell r="K177" t="e">
            <v>#REF!</v>
          </cell>
          <cell r="L177" t="e">
            <v>#REF!</v>
          </cell>
          <cell r="M177" t="e">
            <v>#REF!</v>
          </cell>
          <cell r="N177" t="e">
            <v>#REF!</v>
          </cell>
          <cell r="O177" t="e">
            <v>#REF!</v>
          </cell>
          <cell r="P177" t="e">
            <v>#REF!</v>
          </cell>
          <cell r="Q177" t="e">
            <v>#REF!</v>
          </cell>
          <cell r="R177" t="e">
            <v>#REF!</v>
          </cell>
          <cell r="S177" t="e">
            <v>#REF!</v>
          </cell>
          <cell r="T177" t="e">
            <v>#REF!</v>
          </cell>
          <cell r="U177" t="e">
            <v>#REF!</v>
          </cell>
          <cell r="V177" t="e">
            <v>#REF!</v>
          </cell>
          <cell r="W177" t="e">
            <v>#REF!</v>
          </cell>
          <cell r="X177" t="e">
            <v>#REF!</v>
          </cell>
          <cell r="Y177" t="e">
            <v>#REF!</v>
          </cell>
        </row>
        <row r="178">
          <cell r="F178" t="e">
            <v>#REF!</v>
          </cell>
          <cell r="G178" t="e">
            <v>#REF!</v>
          </cell>
          <cell r="H178" t="e">
            <v>#REF!</v>
          </cell>
          <cell r="I178" t="e">
            <v>#REF!</v>
          </cell>
          <cell r="J178" t="e">
            <v>#REF!</v>
          </cell>
          <cell r="K178" t="e">
            <v>#REF!</v>
          </cell>
          <cell r="L178" t="e">
            <v>#REF!</v>
          </cell>
          <cell r="M178" t="e">
            <v>#REF!</v>
          </cell>
          <cell r="N178" t="e">
            <v>#REF!</v>
          </cell>
          <cell r="O178" t="e">
            <v>#REF!</v>
          </cell>
          <cell r="P178" t="e">
            <v>#REF!</v>
          </cell>
          <cell r="Q178" t="e">
            <v>#REF!</v>
          </cell>
          <cell r="R178" t="e">
            <v>#REF!</v>
          </cell>
          <cell r="S178" t="e">
            <v>#REF!</v>
          </cell>
          <cell r="T178" t="e">
            <v>#REF!</v>
          </cell>
          <cell r="U178" t="e">
            <v>#REF!</v>
          </cell>
          <cell r="V178" t="e">
            <v>#REF!</v>
          </cell>
          <cell r="W178" t="e">
            <v>#REF!</v>
          </cell>
          <cell r="X178" t="e">
            <v>#REF!</v>
          </cell>
          <cell r="Y178" t="e">
            <v>#REF!</v>
          </cell>
        </row>
        <row r="180">
          <cell r="E180">
            <v>1</v>
          </cell>
          <cell r="F180">
            <v>2</v>
          </cell>
          <cell r="G180">
            <v>3</v>
          </cell>
          <cell r="H180">
            <v>6</v>
          </cell>
          <cell r="I180">
            <v>7</v>
          </cell>
          <cell r="J180">
            <v>8</v>
          </cell>
          <cell r="K180">
            <v>9</v>
          </cell>
          <cell r="L180">
            <v>10</v>
          </cell>
          <cell r="M180">
            <v>11</v>
          </cell>
          <cell r="N180">
            <v>12</v>
          </cell>
          <cell r="P180">
            <v>13</v>
          </cell>
          <cell r="Q180">
            <v>14</v>
          </cell>
          <cell r="R180">
            <v>15</v>
          </cell>
          <cell r="S180">
            <v>16</v>
          </cell>
          <cell r="T180">
            <v>17</v>
          </cell>
          <cell r="U180">
            <v>18</v>
          </cell>
          <cell r="V180">
            <v>19</v>
          </cell>
          <cell r="W180">
            <v>20</v>
          </cell>
          <cell r="X180">
            <v>21</v>
          </cell>
          <cell r="Y180">
            <v>22</v>
          </cell>
        </row>
        <row r="181">
          <cell r="E181">
            <v>38488</v>
          </cell>
          <cell r="F181">
            <v>38494</v>
          </cell>
          <cell r="G181">
            <v>38502</v>
          </cell>
          <cell r="H181">
            <v>38509</v>
          </cell>
          <cell r="I181">
            <v>38516</v>
          </cell>
          <cell r="J181">
            <v>38523</v>
          </cell>
          <cell r="K181">
            <v>38530</v>
          </cell>
          <cell r="L181">
            <v>38537</v>
          </cell>
          <cell r="M181">
            <v>38544</v>
          </cell>
          <cell r="N181">
            <v>38551</v>
          </cell>
          <cell r="O181">
            <v>38558</v>
          </cell>
          <cell r="P181">
            <v>38565</v>
          </cell>
          <cell r="Q181">
            <v>38572</v>
          </cell>
          <cell r="R181">
            <v>38579</v>
          </cell>
          <cell r="S181">
            <v>38586</v>
          </cell>
          <cell r="T181">
            <v>38593</v>
          </cell>
          <cell r="U181">
            <v>38600</v>
          </cell>
          <cell r="V181">
            <v>38607</v>
          </cell>
          <cell r="W181">
            <v>38614</v>
          </cell>
          <cell r="X181">
            <v>38621</v>
          </cell>
          <cell r="Y181">
            <v>38628</v>
          </cell>
        </row>
      </sheetData>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ACTA DE MODIFICACION  (2)"/>
      <sheetName val="Hoja1"/>
      <sheetName val="AMC"/>
      <sheetName val="Basico"/>
      <sheetName val="Iva"/>
      <sheetName val="Total"/>
      <sheetName val="amc_acta"/>
      <sheetName val="amc_bas"/>
      <sheetName val="amc_iva"/>
      <sheetName val="amc_total"/>
      <sheetName val="amc_anticip"/>
      <sheetName val="CONT_ADI"/>
      <sheetName val="aCCIDENTES%20DE%201995%20-%2019"/>
      <sheetName val="Datos"/>
      <sheetName val="aCCIDENTES DE 1995 - 1996.xls"/>
      <sheetName val="items"/>
      <sheetName val="Formulario N° 4"/>
      <sheetName val="MATERIALES"/>
      <sheetName val="EQUIPO"/>
      <sheetName val="Informe"/>
      <sheetName val="Seguim-16"/>
      <sheetName val="otros"/>
      <sheetName val="PRESUPUESTO"/>
      <sheetName val="Datos Básicos"/>
      <sheetName val="SALARIOS"/>
      <sheetName val="SUB APU"/>
      <sheetName val="INV"/>
      <sheetName val="AASHTO"/>
      <sheetName val="PESOS"/>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356"/>
  <sheetViews>
    <sheetView tabSelected="1" view="pageBreakPreview" zoomScale="70" zoomScaleNormal="70" zoomScaleSheetLayoutView="70" workbookViewId="0">
      <selection activeCell="E15" sqref="E15:I15"/>
    </sheetView>
  </sheetViews>
  <sheetFormatPr baseColWidth="10" defaultColWidth="11.42578125" defaultRowHeight="12.75" x14ac:dyDescent="0.2"/>
  <cols>
    <col min="1" max="1" width="5.85546875" style="1" customWidth="1"/>
    <col min="2" max="2" width="5.85546875" style="6" customWidth="1"/>
    <col min="3" max="3" width="5.85546875" style="2" customWidth="1"/>
    <col min="4" max="4" width="7" style="5" bestFit="1" customWidth="1"/>
    <col min="5" max="5" width="95.85546875" style="3" bestFit="1" customWidth="1"/>
    <col min="6" max="6" width="12.28515625" style="3" bestFit="1" customWidth="1"/>
    <col min="7" max="7" width="12.7109375" style="4" customWidth="1"/>
    <col min="8" max="8" width="17.140625" style="3" bestFit="1" customWidth="1"/>
    <col min="9" max="9" width="24.42578125" style="2" customWidth="1"/>
    <col min="10" max="10" width="11.42578125" style="1"/>
    <col min="11" max="11" width="17.5703125" style="1" bestFit="1" customWidth="1"/>
    <col min="12" max="12" width="17" style="1" bestFit="1" customWidth="1"/>
    <col min="13" max="13" width="18.7109375" style="1" bestFit="1" customWidth="1"/>
    <col min="14" max="16384" width="11.42578125" style="1"/>
  </cols>
  <sheetData>
    <row r="2" spans="2:9" s="82" customFormat="1" ht="81.599999999999994" customHeight="1" x14ac:dyDescent="0.2">
      <c r="B2" s="84"/>
      <c r="C2" s="83"/>
      <c r="D2" s="87"/>
      <c r="E2" s="98" t="s">
        <v>549</v>
      </c>
      <c r="F2" s="98"/>
      <c r="G2" s="98"/>
      <c r="H2" s="98"/>
      <c r="I2" s="98"/>
    </row>
    <row r="3" spans="2:9" s="82" customFormat="1" x14ac:dyDescent="0.2">
      <c r="B3" s="86"/>
      <c r="C3" s="83"/>
      <c r="D3" s="85"/>
      <c r="E3" s="98" t="s">
        <v>526</v>
      </c>
      <c r="F3" s="98"/>
      <c r="G3" s="98"/>
      <c r="H3" s="98"/>
      <c r="I3" s="98"/>
    </row>
    <row r="4" spans="2:9" s="82" customFormat="1" x14ac:dyDescent="0.2">
      <c r="B4" s="84"/>
      <c r="C4" s="83"/>
      <c r="D4" s="99" t="s">
        <v>525</v>
      </c>
      <c r="E4" s="100" t="s">
        <v>524</v>
      </c>
      <c r="F4" s="101" t="s">
        <v>523</v>
      </c>
      <c r="G4" s="100" t="s">
        <v>522</v>
      </c>
      <c r="H4" s="102" t="s">
        <v>521</v>
      </c>
      <c r="I4" s="103" t="s">
        <v>520</v>
      </c>
    </row>
    <row r="5" spans="2:9" s="79" customFormat="1" ht="13.5" thickBot="1" x14ac:dyDescent="0.3">
      <c r="B5" s="81"/>
      <c r="C5" s="80"/>
      <c r="D5" s="99"/>
      <c r="E5" s="100"/>
      <c r="F5" s="101"/>
      <c r="G5" s="100"/>
      <c r="H5" s="102"/>
      <c r="I5" s="103"/>
    </row>
    <row r="6" spans="2:9" x14ac:dyDescent="0.2">
      <c r="D6" s="35" t="s">
        <v>519</v>
      </c>
      <c r="E6" s="106" t="s">
        <v>518</v>
      </c>
      <c r="F6" s="106"/>
      <c r="G6" s="106"/>
      <c r="H6" s="106"/>
      <c r="I6" s="106"/>
    </row>
    <row r="7" spans="2:9" s="2" customFormat="1" x14ac:dyDescent="0.2">
      <c r="B7" s="6"/>
      <c r="D7" s="33">
        <v>1.1000000000000001</v>
      </c>
      <c r="E7" s="51" t="s">
        <v>517</v>
      </c>
      <c r="F7" s="49" t="s">
        <v>12</v>
      </c>
      <c r="G7" s="36">
        <v>266.02999999999997</v>
      </c>
      <c r="H7" s="29"/>
      <c r="I7" s="38">
        <f t="shared" ref="I7:I12" si="0">ROUND(G7*H7,0)</f>
        <v>0</v>
      </c>
    </row>
    <row r="8" spans="2:9" s="2" customFormat="1" x14ac:dyDescent="0.2">
      <c r="B8" s="6"/>
      <c r="D8" s="33">
        <v>1.2</v>
      </c>
      <c r="E8" s="51" t="s">
        <v>516</v>
      </c>
      <c r="F8" s="49" t="s">
        <v>12</v>
      </c>
      <c r="G8" s="36">
        <v>814.32</v>
      </c>
      <c r="H8" s="29"/>
      <c r="I8" s="38">
        <f t="shared" si="0"/>
        <v>0</v>
      </c>
    </row>
    <row r="9" spans="2:9" s="2" customFormat="1" x14ac:dyDescent="0.2">
      <c r="B9" s="6"/>
      <c r="D9" s="33" t="s">
        <v>515</v>
      </c>
      <c r="E9" s="51" t="s">
        <v>514</v>
      </c>
      <c r="F9" s="49" t="s">
        <v>34</v>
      </c>
      <c r="G9" s="36">
        <v>130</v>
      </c>
      <c r="H9" s="29"/>
      <c r="I9" s="38">
        <f t="shared" si="0"/>
        <v>0</v>
      </c>
    </row>
    <row r="10" spans="2:9" s="2" customFormat="1" x14ac:dyDescent="0.2">
      <c r="B10" s="6"/>
      <c r="D10" s="33" t="s">
        <v>513</v>
      </c>
      <c r="E10" s="51" t="s">
        <v>512</v>
      </c>
      <c r="F10" s="49" t="s">
        <v>14</v>
      </c>
      <c r="G10" s="36">
        <v>1</v>
      </c>
      <c r="H10" s="29"/>
      <c r="I10" s="38">
        <f t="shared" si="0"/>
        <v>0</v>
      </c>
    </row>
    <row r="11" spans="2:9" s="2" customFormat="1" x14ac:dyDescent="0.2">
      <c r="B11" s="6"/>
      <c r="D11" s="33" t="s">
        <v>511</v>
      </c>
      <c r="E11" s="51" t="s">
        <v>510</v>
      </c>
      <c r="F11" s="49" t="s">
        <v>12</v>
      </c>
      <c r="G11" s="36">
        <v>825</v>
      </c>
      <c r="H11" s="29"/>
      <c r="I11" s="38">
        <f t="shared" si="0"/>
        <v>0</v>
      </c>
    </row>
    <row r="12" spans="2:9" s="2" customFormat="1" x14ac:dyDescent="0.2">
      <c r="B12" s="6"/>
      <c r="D12" s="33">
        <v>1.6</v>
      </c>
      <c r="E12" s="32" t="s">
        <v>509</v>
      </c>
      <c r="F12" s="31" t="s">
        <v>34</v>
      </c>
      <c r="G12" s="30">
        <v>1545.3600000000001</v>
      </c>
      <c r="H12" s="29"/>
      <c r="I12" s="38">
        <f t="shared" si="0"/>
        <v>0</v>
      </c>
    </row>
    <row r="13" spans="2:9" ht="13.5" thickBot="1" x14ac:dyDescent="0.25">
      <c r="D13" s="27"/>
      <c r="E13" s="78"/>
      <c r="F13" s="78"/>
      <c r="G13" s="78"/>
      <c r="H13" s="78"/>
      <c r="I13" s="77">
        <f>SUM(I7:I12)</f>
        <v>0</v>
      </c>
    </row>
    <row r="14" spans="2:9" ht="13.5" thickBot="1" x14ac:dyDescent="0.25"/>
    <row r="15" spans="2:9" x14ac:dyDescent="0.2">
      <c r="D15" s="35" t="s">
        <v>508</v>
      </c>
      <c r="E15" s="106" t="s">
        <v>154</v>
      </c>
      <c r="F15" s="106"/>
      <c r="G15" s="106"/>
      <c r="H15" s="106"/>
      <c r="I15" s="106"/>
    </row>
    <row r="16" spans="2:9" x14ac:dyDescent="0.2">
      <c r="D16" s="50" t="s">
        <v>507</v>
      </c>
      <c r="E16" s="51" t="s">
        <v>506</v>
      </c>
      <c r="F16" s="49" t="s">
        <v>143</v>
      </c>
      <c r="G16" s="36">
        <v>483</v>
      </c>
      <c r="H16" s="29"/>
      <c r="I16" s="38">
        <f>ROUND(G16*H16,0)</f>
        <v>0</v>
      </c>
    </row>
    <row r="17" spans="4:9" x14ac:dyDescent="0.2">
      <c r="D17" s="50" t="s">
        <v>505</v>
      </c>
      <c r="E17" s="51" t="s">
        <v>504</v>
      </c>
      <c r="F17" s="49" t="s">
        <v>143</v>
      </c>
      <c r="G17" s="36">
        <v>120</v>
      </c>
      <c r="H17" s="29"/>
      <c r="I17" s="38">
        <f>ROUND(G17*H17,0)</f>
        <v>0</v>
      </c>
    </row>
    <row r="18" spans="4:9" x14ac:dyDescent="0.2">
      <c r="D18" s="50" t="s">
        <v>503</v>
      </c>
      <c r="E18" s="51" t="s">
        <v>148</v>
      </c>
      <c r="F18" s="49" t="s">
        <v>143</v>
      </c>
      <c r="G18" s="36">
        <v>144</v>
      </c>
      <c r="H18" s="29"/>
      <c r="I18" s="38">
        <f>ROUND(G18*H18,0)</f>
        <v>0</v>
      </c>
    </row>
    <row r="19" spans="4:9" x14ac:dyDescent="0.2">
      <c r="D19" s="50" t="s">
        <v>502</v>
      </c>
      <c r="E19" s="51" t="s">
        <v>501</v>
      </c>
      <c r="F19" s="49" t="s">
        <v>143</v>
      </c>
      <c r="G19" s="36">
        <v>1016</v>
      </c>
      <c r="H19" s="29"/>
      <c r="I19" s="38">
        <f>ROUND(G19*H19,0)</f>
        <v>0</v>
      </c>
    </row>
    <row r="20" spans="4:9" ht="13.5" thickBot="1" x14ac:dyDescent="0.25">
      <c r="D20" s="27"/>
      <c r="E20" s="26"/>
      <c r="F20" s="26"/>
      <c r="G20" s="26"/>
      <c r="H20" s="26"/>
      <c r="I20" s="25">
        <f>ROUND((SUM(I16:I19)),0)</f>
        <v>0</v>
      </c>
    </row>
    <row r="21" spans="4:9" ht="13.5" thickBot="1" x14ac:dyDescent="0.25"/>
    <row r="22" spans="4:9" x14ac:dyDescent="0.2">
      <c r="D22" s="35" t="s">
        <v>500</v>
      </c>
      <c r="E22" s="106" t="s">
        <v>499</v>
      </c>
      <c r="F22" s="106"/>
      <c r="G22" s="106"/>
      <c r="H22" s="106"/>
      <c r="I22" s="106"/>
    </row>
    <row r="23" spans="4:9" x14ac:dyDescent="0.2">
      <c r="D23" s="33">
        <v>3.1</v>
      </c>
      <c r="E23" s="51" t="s">
        <v>475</v>
      </c>
      <c r="F23" s="31" t="s">
        <v>14</v>
      </c>
      <c r="G23" s="36">
        <v>76</v>
      </c>
      <c r="H23" s="29"/>
      <c r="I23" s="28">
        <f t="shared" ref="I23:I34" si="1">ROUND(G23*H23,0)</f>
        <v>0</v>
      </c>
    </row>
    <row r="24" spans="4:9" ht="38.25" x14ac:dyDescent="0.2">
      <c r="D24" s="33">
        <v>3.2</v>
      </c>
      <c r="E24" s="51" t="s">
        <v>498</v>
      </c>
      <c r="F24" s="31" t="s">
        <v>34</v>
      </c>
      <c r="G24" s="36">
        <f>544+228</f>
        <v>772</v>
      </c>
      <c r="H24" s="29"/>
      <c r="I24" s="28">
        <f t="shared" si="1"/>
        <v>0</v>
      </c>
    </row>
    <row r="25" spans="4:9" ht="38.25" x14ac:dyDescent="0.2">
      <c r="D25" s="33">
        <v>3.3</v>
      </c>
      <c r="E25" s="51" t="s">
        <v>497</v>
      </c>
      <c r="F25" s="31" t="s">
        <v>34</v>
      </c>
      <c r="G25" s="36">
        <v>304</v>
      </c>
      <c r="H25" s="29"/>
      <c r="I25" s="28">
        <f t="shared" si="1"/>
        <v>0</v>
      </c>
    </row>
    <row r="26" spans="4:9" ht="38.25" x14ac:dyDescent="0.2">
      <c r="D26" s="33">
        <v>3.4</v>
      </c>
      <c r="E26" s="51" t="s">
        <v>496</v>
      </c>
      <c r="F26" s="31" t="s">
        <v>34</v>
      </c>
      <c r="G26" s="36">
        <v>304</v>
      </c>
      <c r="H26" s="29"/>
      <c r="I26" s="28">
        <f t="shared" si="1"/>
        <v>0</v>
      </c>
    </row>
    <row r="27" spans="4:9" x14ac:dyDescent="0.2">
      <c r="D27" s="33">
        <v>3.5</v>
      </c>
      <c r="E27" s="51" t="s">
        <v>472</v>
      </c>
      <c r="F27" s="31" t="s">
        <v>143</v>
      </c>
      <c r="G27" s="36">
        <v>5.27</v>
      </c>
      <c r="H27" s="29"/>
      <c r="I27" s="28">
        <f t="shared" si="1"/>
        <v>0</v>
      </c>
    </row>
    <row r="28" spans="4:9" ht="25.5" x14ac:dyDescent="0.2">
      <c r="D28" s="33">
        <v>3.6</v>
      </c>
      <c r="E28" s="51" t="s">
        <v>495</v>
      </c>
      <c r="F28" s="31" t="s">
        <v>143</v>
      </c>
      <c r="G28" s="36">
        <v>336.7</v>
      </c>
      <c r="H28" s="29"/>
      <c r="I28" s="28">
        <f t="shared" si="1"/>
        <v>0</v>
      </c>
    </row>
    <row r="29" spans="4:9" x14ac:dyDescent="0.2">
      <c r="D29" s="33">
        <v>3.7</v>
      </c>
      <c r="E29" s="51" t="s">
        <v>494</v>
      </c>
      <c r="F29" s="31" t="s">
        <v>12</v>
      </c>
      <c r="G29" s="36">
        <f>28.29/0.05</f>
        <v>565.79999999999995</v>
      </c>
      <c r="H29" s="29"/>
      <c r="I29" s="28">
        <f t="shared" si="1"/>
        <v>0</v>
      </c>
    </row>
    <row r="30" spans="4:9" ht="25.5" x14ac:dyDescent="0.2">
      <c r="D30" s="33">
        <v>3.8</v>
      </c>
      <c r="E30" s="32" t="s">
        <v>493</v>
      </c>
      <c r="F30" s="31" t="s">
        <v>143</v>
      </c>
      <c r="G30" s="36">
        <v>51.43</v>
      </c>
      <c r="H30" s="29"/>
      <c r="I30" s="28">
        <f t="shared" si="1"/>
        <v>0</v>
      </c>
    </row>
    <row r="31" spans="4:9" x14ac:dyDescent="0.2">
      <c r="D31" s="33">
        <v>3.9</v>
      </c>
      <c r="E31" s="32" t="s">
        <v>492</v>
      </c>
      <c r="F31" s="31" t="s">
        <v>12</v>
      </c>
      <c r="G31" s="36">
        <v>480.2</v>
      </c>
      <c r="H31" s="29"/>
      <c r="I31" s="28">
        <f t="shared" si="1"/>
        <v>0</v>
      </c>
    </row>
    <row r="32" spans="4:9" x14ac:dyDescent="0.2">
      <c r="D32" s="68">
        <v>3.1</v>
      </c>
      <c r="E32" s="32" t="s">
        <v>471</v>
      </c>
      <c r="F32" s="31" t="s">
        <v>105</v>
      </c>
      <c r="G32" s="30">
        <v>47771.787272070578</v>
      </c>
      <c r="H32" s="29"/>
      <c r="I32" s="28">
        <f t="shared" si="1"/>
        <v>0</v>
      </c>
    </row>
    <row r="33" spans="4:9" ht="25.5" x14ac:dyDescent="0.2">
      <c r="D33" s="33">
        <v>3.11</v>
      </c>
      <c r="E33" s="32" t="s">
        <v>469</v>
      </c>
      <c r="F33" s="31" t="s">
        <v>105</v>
      </c>
      <c r="G33" s="36">
        <v>2313.7399999999998</v>
      </c>
      <c r="H33" s="29"/>
      <c r="I33" s="28">
        <f t="shared" si="1"/>
        <v>0</v>
      </c>
    </row>
    <row r="34" spans="4:9" x14ac:dyDescent="0.2">
      <c r="D34" s="33">
        <v>3.12</v>
      </c>
      <c r="E34" s="32" t="s">
        <v>491</v>
      </c>
      <c r="F34" s="31" t="s">
        <v>143</v>
      </c>
      <c r="G34" s="36">
        <v>8.56</v>
      </c>
      <c r="H34" s="29"/>
      <c r="I34" s="28">
        <f t="shared" si="1"/>
        <v>0</v>
      </c>
    </row>
    <row r="35" spans="4:9" ht="13.5" thickBot="1" x14ac:dyDescent="0.25">
      <c r="D35" s="27"/>
      <c r="E35" s="76"/>
      <c r="F35" s="76"/>
      <c r="G35" s="76"/>
      <c r="H35" s="76"/>
      <c r="I35" s="25">
        <f>ROUND((SUM(I23:I34)),0)</f>
        <v>0</v>
      </c>
    </row>
    <row r="36" spans="4:9" ht="13.5" thickBot="1" x14ac:dyDescent="0.25"/>
    <row r="37" spans="4:9" x14ac:dyDescent="0.2">
      <c r="D37" s="35" t="s">
        <v>490</v>
      </c>
      <c r="E37" s="106" t="s">
        <v>489</v>
      </c>
      <c r="F37" s="106"/>
      <c r="G37" s="106"/>
      <c r="H37" s="106"/>
      <c r="I37" s="106"/>
    </row>
    <row r="38" spans="4:9" ht="25.5" x14ac:dyDescent="0.2">
      <c r="D38" s="33">
        <v>4.0999999999999996</v>
      </c>
      <c r="E38" s="51" t="s">
        <v>488</v>
      </c>
      <c r="F38" s="49" t="s">
        <v>12</v>
      </c>
      <c r="G38" s="36">
        <f>435.94*3+425.82+346.5</f>
        <v>2080.14</v>
      </c>
      <c r="H38" s="29"/>
      <c r="I38" s="38">
        <f t="shared" ref="I38:I47" si="2">ROUND(G38*H38,0)</f>
        <v>0</v>
      </c>
    </row>
    <row r="39" spans="4:9" ht="25.5" x14ac:dyDescent="0.2">
      <c r="D39" s="33">
        <v>4.2</v>
      </c>
      <c r="E39" s="32" t="s">
        <v>487</v>
      </c>
      <c r="F39" s="31" t="s">
        <v>143</v>
      </c>
      <c r="G39" s="36">
        <v>95.49</v>
      </c>
      <c r="H39" s="29"/>
      <c r="I39" s="38">
        <f t="shared" si="2"/>
        <v>0</v>
      </c>
    </row>
    <row r="40" spans="4:9" ht="25.5" x14ac:dyDescent="0.2">
      <c r="D40" s="33">
        <v>4.3</v>
      </c>
      <c r="E40" s="32" t="s">
        <v>486</v>
      </c>
      <c r="F40" s="31" t="s">
        <v>143</v>
      </c>
      <c r="G40" s="36">
        <v>91.63</v>
      </c>
      <c r="H40" s="29"/>
      <c r="I40" s="38">
        <f t="shared" si="2"/>
        <v>0</v>
      </c>
    </row>
    <row r="41" spans="4:9" x14ac:dyDescent="0.2">
      <c r="D41" s="33">
        <v>4.4000000000000004</v>
      </c>
      <c r="E41" s="32" t="s">
        <v>471</v>
      </c>
      <c r="F41" s="31" t="s">
        <v>105</v>
      </c>
      <c r="G41" s="36">
        <v>111402</v>
      </c>
      <c r="H41" s="29"/>
      <c r="I41" s="38">
        <f t="shared" si="2"/>
        <v>0</v>
      </c>
    </row>
    <row r="42" spans="4:9" ht="25.5" x14ac:dyDescent="0.2">
      <c r="D42" s="33">
        <v>4.5</v>
      </c>
      <c r="E42" s="32" t="s">
        <v>469</v>
      </c>
      <c r="F42" s="31" t="s">
        <v>105</v>
      </c>
      <c r="G42" s="36">
        <v>16667</v>
      </c>
      <c r="H42" s="29"/>
      <c r="I42" s="38">
        <f t="shared" si="2"/>
        <v>0</v>
      </c>
    </row>
    <row r="43" spans="4:9" ht="25.5" x14ac:dyDescent="0.2">
      <c r="D43" s="33">
        <v>4.5999999999999996</v>
      </c>
      <c r="E43" s="32" t="s">
        <v>485</v>
      </c>
      <c r="F43" s="31" t="s">
        <v>143</v>
      </c>
      <c r="G43" s="36">
        <f>22.14+12.64</f>
        <v>34.78</v>
      </c>
      <c r="H43" s="29"/>
      <c r="I43" s="38">
        <f t="shared" si="2"/>
        <v>0</v>
      </c>
    </row>
    <row r="44" spans="4:9" x14ac:dyDescent="0.2">
      <c r="D44" s="33">
        <v>4.7</v>
      </c>
      <c r="E44" s="32" t="s">
        <v>484</v>
      </c>
      <c r="F44" s="31" t="s">
        <v>143</v>
      </c>
      <c r="G44" s="36">
        <f>2.84+3.06</f>
        <v>5.9</v>
      </c>
      <c r="H44" s="29"/>
      <c r="I44" s="38">
        <f t="shared" si="2"/>
        <v>0</v>
      </c>
    </row>
    <row r="45" spans="4:9" ht="25.5" x14ac:dyDescent="0.2">
      <c r="D45" s="33">
        <v>4.8</v>
      </c>
      <c r="E45" s="32" t="s">
        <v>483</v>
      </c>
      <c r="F45" s="49" t="s">
        <v>12</v>
      </c>
      <c r="G45" s="36">
        <f>3.01/0.2</f>
        <v>15.049999999999999</v>
      </c>
      <c r="H45" s="29"/>
      <c r="I45" s="38">
        <f t="shared" si="2"/>
        <v>0</v>
      </c>
    </row>
    <row r="46" spans="4:9" x14ac:dyDescent="0.2">
      <c r="D46" s="33">
        <v>4.9000000000000004</v>
      </c>
      <c r="E46" s="32" t="s">
        <v>482</v>
      </c>
      <c r="F46" s="31" t="s">
        <v>143</v>
      </c>
      <c r="G46" s="36">
        <v>8.1300000000000008</v>
      </c>
      <c r="H46" s="29"/>
      <c r="I46" s="38">
        <f t="shared" si="2"/>
        <v>0</v>
      </c>
    </row>
    <row r="47" spans="4:9" x14ac:dyDescent="0.2">
      <c r="D47" s="68">
        <v>4.0999999999999996</v>
      </c>
      <c r="E47" s="32" t="s">
        <v>481</v>
      </c>
      <c r="F47" s="31" t="s">
        <v>34</v>
      </c>
      <c r="G47" s="36">
        <v>520</v>
      </c>
      <c r="H47" s="29"/>
      <c r="I47" s="38">
        <f t="shared" si="2"/>
        <v>0</v>
      </c>
    </row>
    <row r="48" spans="4:9" x14ac:dyDescent="0.2">
      <c r="D48" s="70"/>
      <c r="E48" s="73"/>
      <c r="F48" s="72"/>
      <c r="G48" s="36"/>
      <c r="H48" s="74"/>
      <c r="I48" s="38"/>
    </row>
    <row r="49" spans="4:9" x14ac:dyDescent="0.2">
      <c r="D49" s="70"/>
      <c r="E49" s="75" t="s">
        <v>480</v>
      </c>
      <c r="F49" s="72"/>
      <c r="G49" s="36"/>
      <c r="H49" s="74"/>
      <c r="I49" s="38"/>
    </row>
    <row r="50" spans="4:9" ht="25.5" x14ac:dyDescent="0.2">
      <c r="D50" s="70">
        <v>4.1100000000000003</v>
      </c>
      <c r="E50" s="73" t="s">
        <v>479</v>
      </c>
      <c r="F50" s="72" t="s">
        <v>143</v>
      </c>
      <c r="G50" s="36">
        <v>14.75</v>
      </c>
      <c r="H50" s="71"/>
      <c r="I50" s="38">
        <f t="shared" ref="I50:I59" si="3">ROUND(G50*H50,0)</f>
        <v>0</v>
      </c>
    </row>
    <row r="51" spans="4:9" ht="25.5" x14ac:dyDescent="0.2">
      <c r="D51" s="70">
        <v>4.12</v>
      </c>
      <c r="E51" s="73" t="s">
        <v>478</v>
      </c>
      <c r="F51" s="72" t="s">
        <v>143</v>
      </c>
      <c r="G51" s="36">
        <v>31.39</v>
      </c>
      <c r="H51" s="71"/>
      <c r="I51" s="38">
        <f t="shared" si="3"/>
        <v>0</v>
      </c>
    </row>
    <row r="52" spans="4:9" ht="25.5" x14ac:dyDescent="0.2">
      <c r="D52" s="70">
        <v>4.13</v>
      </c>
      <c r="E52" s="73" t="s">
        <v>477</v>
      </c>
      <c r="F52" s="72" t="s">
        <v>143</v>
      </c>
      <c r="G52" s="36">
        <v>10.9</v>
      </c>
      <c r="H52" s="71"/>
      <c r="I52" s="38">
        <f t="shared" si="3"/>
        <v>0</v>
      </c>
    </row>
    <row r="53" spans="4:9" x14ac:dyDescent="0.2">
      <c r="D53" s="70">
        <v>4.1399999999999997</v>
      </c>
      <c r="E53" s="73" t="s">
        <v>476</v>
      </c>
      <c r="F53" s="72" t="s">
        <v>34</v>
      </c>
      <c r="G53" s="36">
        <v>53</v>
      </c>
      <c r="H53" s="71"/>
      <c r="I53" s="38">
        <f t="shared" si="3"/>
        <v>0</v>
      </c>
    </row>
    <row r="54" spans="4:9" x14ac:dyDescent="0.2">
      <c r="D54" s="70">
        <v>4.1500000000000004</v>
      </c>
      <c r="E54" s="51" t="s">
        <v>475</v>
      </c>
      <c r="F54" s="31" t="s">
        <v>14</v>
      </c>
      <c r="G54" s="36">
        <v>11</v>
      </c>
      <c r="H54" s="29"/>
      <c r="I54" s="28">
        <f t="shared" si="3"/>
        <v>0</v>
      </c>
    </row>
    <row r="55" spans="4:9" ht="38.25" x14ac:dyDescent="0.2">
      <c r="D55" s="70">
        <v>4.16</v>
      </c>
      <c r="E55" s="51" t="s">
        <v>474</v>
      </c>
      <c r="F55" s="31" t="s">
        <v>34</v>
      </c>
      <c r="G55" s="36">
        <v>65</v>
      </c>
      <c r="H55" s="29"/>
      <c r="I55" s="28">
        <f t="shared" si="3"/>
        <v>0</v>
      </c>
    </row>
    <row r="56" spans="4:9" ht="38.25" x14ac:dyDescent="0.2">
      <c r="D56" s="70">
        <v>4.17</v>
      </c>
      <c r="E56" s="51" t="s">
        <v>473</v>
      </c>
      <c r="F56" s="31" t="s">
        <v>34</v>
      </c>
      <c r="G56" s="36">
        <v>78</v>
      </c>
      <c r="H56" s="29"/>
      <c r="I56" s="28">
        <f t="shared" si="3"/>
        <v>0</v>
      </c>
    </row>
    <row r="57" spans="4:9" x14ac:dyDescent="0.2">
      <c r="D57" s="70">
        <v>4.18</v>
      </c>
      <c r="E57" s="51" t="s">
        <v>472</v>
      </c>
      <c r="F57" s="31" t="s">
        <v>143</v>
      </c>
      <c r="G57" s="36">
        <v>2.15</v>
      </c>
      <c r="H57" s="29"/>
      <c r="I57" s="28">
        <f t="shared" si="3"/>
        <v>0</v>
      </c>
    </row>
    <row r="58" spans="4:9" x14ac:dyDescent="0.2">
      <c r="D58" s="33">
        <v>4.1900000000000004</v>
      </c>
      <c r="E58" s="32" t="s">
        <v>471</v>
      </c>
      <c r="F58" s="31" t="s">
        <v>105</v>
      </c>
      <c r="G58" s="36">
        <v>4808</v>
      </c>
      <c r="H58" s="29"/>
      <c r="I58" s="38">
        <f t="shared" si="3"/>
        <v>0</v>
      </c>
    </row>
    <row r="59" spans="4:9" ht="25.5" x14ac:dyDescent="0.2">
      <c r="D59" s="33" t="s">
        <v>470</v>
      </c>
      <c r="E59" s="32" t="s">
        <v>469</v>
      </c>
      <c r="F59" s="31" t="s">
        <v>105</v>
      </c>
      <c r="G59" s="36">
        <v>199.58</v>
      </c>
      <c r="H59" s="29"/>
      <c r="I59" s="28">
        <f t="shared" si="3"/>
        <v>0</v>
      </c>
    </row>
    <row r="60" spans="4:9" ht="13.5" thickBot="1" x14ac:dyDescent="0.25">
      <c r="D60" s="27"/>
      <c r="E60" s="26"/>
      <c r="F60" s="26"/>
      <c r="G60" s="26"/>
      <c r="H60" s="26"/>
      <c r="I60" s="25">
        <f>ROUND((SUM(I38:I59)),0)</f>
        <v>0</v>
      </c>
    </row>
    <row r="61" spans="4:9" ht="13.5" thickBot="1" x14ac:dyDescent="0.25"/>
    <row r="62" spans="4:9" x14ac:dyDescent="0.2">
      <c r="D62" s="35" t="s">
        <v>468</v>
      </c>
      <c r="E62" s="106" t="s">
        <v>467</v>
      </c>
      <c r="F62" s="106"/>
      <c r="G62" s="106"/>
      <c r="H62" s="106"/>
      <c r="I62" s="106"/>
    </row>
    <row r="63" spans="4:9" x14ac:dyDescent="0.2">
      <c r="D63" s="33" t="s">
        <v>466</v>
      </c>
      <c r="E63" s="32" t="s">
        <v>465</v>
      </c>
      <c r="F63" s="31" t="s">
        <v>12</v>
      </c>
      <c r="G63" s="36">
        <v>1432</v>
      </c>
      <c r="H63" s="29"/>
      <c r="I63" s="28">
        <f t="shared" ref="I63:I73" si="4">ROUND(G63*H63,0)</f>
        <v>0</v>
      </c>
    </row>
    <row r="64" spans="4:9" x14ac:dyDescent="0.2">
      <c r="D64" s="33" t="s">
        <v>464</v>
      </c>
      <c r="E64" s="32" t="s">
        <v>463</v>
      </c>
      <c r="F64" s="31" t="s">
        <v>12</v>
      </c>
      <c r="G64" s="36">
        <v>703.25</v>
      </c>
      <c r="H64" s="29"/>
      <c r="I64" s="28">
        <f t="shared" si="4"/>
        <v>0</v>
      </c>
    </row>
    <row r="65" spans="2:9" x14ac:dyDescent="0.2">
      <c r="D65" s="33" t="s">
        <v>536</v>
      </c>
      <c r="E65" s="32" t="s">
        <v>537</v>
      </c>
      <c r="F65" s="31" t="s">
        <v>12</v>
      </c>
      <c r="G65" s="36">
        <v>1627.84</v>
      </c>
      <c r="H65" s="29"/>
      <c r="I65" s="28">
        <f t="shared" si="4"/>
        <v>0</v>
      </c>
    </row>
    <row r="66" spans="2:9" x14ac:dyDescent="0.2">
      <c r="D66" s="33" t="s">
        <v>538</v>
      </c>
      <c r="E66" s="32" t="s">
        <v>539</v>
      </c>
      <c r="F66" s="31" t="s">
        <v>12</v>
      </c>
      <c r="G66" s="36">
        <v>255</v>
      </c>
      <c r="H66" s="29"/>
      <c r="I66" s="28">
        <f t="shared" si="4"/>
        <v>0</v>
      </c>
    </row>
    <row r="67" spans="2:9" x14ac:dyDescent="0.2">
      <c r="D67" s="33" t="s">
        <v>540</v>
      </c>
      <c r="E67" s="32" t="s">
        <v>541</v>
      </c>
      <c r="F67" s="31" t="s">
        <v>12</v>
      </c>
      <c r="G67" s="36">
        <v>260</v>
      </c>
      <c r="H67" s="29"/>
      <c r="I67" s="28">
        <f t="shared" si="4"/>
        <v>0</v>
      </c>
    </row>
    <row r="68" spans="2:9" s="2" customFormat="1" ht="25.5" x14ac:dyDescent="0.2">
      <c r="B68" s="6"/>
      <c r="D68" s="33" t="s">
        <v>462</v>
      </c>
      <c r="E68" s="51" t="s">
        <v>461</v>
      </c>
      <c r="F68" s="31" t="s">
        <v>12</v>
      </c>
      <c r="G68" s="36">
        <v>96</v>
      </c>
      <c r="H68" s="29"/>
      <c r="I68" s="28">
        <f t="shared" si="4"/>
        <v>0</v>
      </c>
    </row>
    <row r="69" spans="2:9" s="2" customFormat="1" ht="25.5" x14ac:dyDescent="0.2">
      <c r="B69" s="6"/>
      <c r="D69" s="33">
        <v>5.7</v>
      </c>
      <c r="E69" s="51" t="s">
        <v>535</v>
      </c>
      <c r="F69" s="31" t="s">
        <v>34</v>
      </c>
      <c r="G69" s="36">
        <v>719.5</v>
      </c>
      <c r="H69" s="29"/>
      <c r="I69" s="28">
        <f t="shared" si="4"/>
        <v>0</v>
      </c>
    </row>
    <row r="70" spans="2:9" s="2" customFormat="1" x14ac:dyDescent="0.2">
      <c r="B70" s="6"/>
      <c r="D70" s="69">
        <v>5.9</v>
      </c>
      <c r="E70" s="51" t="s">
        <v>460</v>
      </c>
      <c r="F70" s="31" t="s">
        <v>12</v>
      </c>
      <c r="G70" s="36">
        <v>33.5</v>
      </c>
      <c r="H70" s="29"/>
      <c r="I70" s="28">
        <f t="shared" si="4"/>
        <v>0</v>
      </c>
    </row>
    <row r="71" spans="2:9" s="2" customFormat="1" x14ac:dyDescent="0.2">
      <c r="B71" s="6"/>
      <c r="D71" s="68">
        <v>5.0999999999999996</v>
      </c>
      <c r="E71" s="51" t="s">
        <v>459</v>
      </c>
      <c r="F71" s="31" t="s">
        <v>34</v>
      </c>
      <c r="G71" s="36">
        <v>149</v>
      </c>
      <c r="H71" s="29"/>
      <c r="I71" s="28">
        <f t="shared" si="4"/>
        <v>0</v>
      </c>
    </row>
    <row r="72" spans="2:9" s="2" customFormat="1" x14ac:dyDescent="0.2">
      <c r="B72" s="6"/>
      <c r="D72" s="33">
        <v>5.12</v>
      </c>
      <c r="E72" s="51" t="s">
        <v>458</v>
      </c>
      <c r="F72" s="31" t="s">
        <v>34</v>
      </c>
      <c r="G72" s="36">
        <v>13.5</v>
      </c>
      <c r="H72" s="29"/>
      <c r="I72" s="28">
        <f t="shared" si="4"/>
        <v>0</v>
      </c>
    </row>
    <row r="73" spans="2:9" s="2" customFormat="1" x14ac:dyDescent="0.2">
      <c r="B73" s="6"/>
      <c r="D73" s="68">
        <v>5.13</v>
      </c>
      <c r="E73" s="51" t="s">
        <v>457</v>
      </c>
      <c r="F73" s="31" t="s">
        <v>34</v>
      </c>
      <c r="G73" s="36">
        <v>637.4</v>
      </c>
      <c r="H73" s="29"/>
      <c r="I73" s="28">
        <f t="shared" si="4"/>
        <v>0</v>
      </c>
    </row>
    <row r="74" spans="2:9" ht="13.5" thickBot="1" x14ac:dyDescent="0.25">
      <c r="D74" s="27"/>
      <c r="E74" s="26"/>
      <c r="F74" s="26"/>
      <c r="G74" s="26"/>
      <c r="H74" s="26"/>
      <c r="I74" s="25">
        <f>ROUND((SUM(I63:I73)),0)</f>
        <v>0</v>
      </c>
    </row>
    <row r="75" spans="2:9" ht="13.5" thickBot="1" x14ac:dyDescent="0.25"/>
    <row r="76" spans="2:9" x14ac:dyDescent="0.2">
      <c r="D76" s="35" t="s">
        <v>456</v>
      </c>
      <c r="E76" s="106" t="s">
        <v>455</v>
      </c>
      <c r="F76" s="106"/>
      <c r="G76" s="106"/>
      <c r="H76" s="106"/>
      <c r="I76" s="106"/>
    </row>
    <row r="77" spans="2:9" s="2" customFormat="1" x14ac:dyDescent="0.2">
      <c r="B77" s="6"/>
      <c r="D77" s="33" t="s">
        <v>454</v>
      </c>
      <c r="E77" s="51" t="s">
        <v>453</v>
      </c>
      <c r="F77" s="31" t="s">
        <v>12</v>
      </c>
      <c r="G77" s="36">
        <v>1198.1300000000001</v>
      </c>
      <c r="H77" s="29"/>
      <c r="I77" s="28">
        <f t="shared" ref="I77:I87" si="5">ROUND(G77*H77,0)</f>
        <v>0</v>
      </c>
    </row>
    <row r="78" spans="2:9" s="2" customFormat="1" x14ac:dyDescent="0.2">
      <c r="B78" s="6"/>
      <c r="D78" s="33" t="s">
        <v>452</v>
      </c>
      <c r="E78" s="51" t="s">
        <v>451</v>
      </c>
      <c r="F78" s="31" t="s">
        <v>34</v>
      </c>
      <c r="G78" s="36">
        <v>239.7</v>
      </c>
      <c r="H78" s="29"/>
      <c r="I78" s="28">
        <f t="shared" si="5"/>
        <v>0</v>
      </c>
    </row>
    <row r="79" spans="2:9" s="2" customFormat="1" x14ac:dyDescent="0.2">
      <c r="B79" s="6"/>
      <c r="D79" s="33" t="s">
        <v>450</v>
      </c>
      <c r="E79" s="51" t="s">
        <v>449</v>
      </c>
      <c r="F79" s="31" t="s">
        <v>12</v>
      </c>
      <c r="G79" s="36">
        <v>167.5</v>
      </c>
      <c r="H79" s="29"/>
      <c r="I79" s="28">
        <f t="shared" si="5"/>
        <v>0</v>
      </c>
    </row>
    <row r="80" spans="2:9" s="2" customFormat="1" x14ac:dyDescent="0.2">
      <c r="B80" s="6"/>
      <c r="D80" s="33" t="s">
        <v>448</v>
      </c>
      <c r="E80" s="51" t="s">
        <v>447</v>
      </c>
      <c r="F80" s="31" t="s">
        <v>12</v>
      </c>
      <c r="G80" s="36">
        <v>33.5</v>
      </c>
      <c r="H80" s="29"/>
      <c r="I80" s="28">
        <f t="shared" si="5"/>
        <v>0</v>
      </c>
    </row>
    <row r="81" spans="2:9" s="2" customFormat="1" x14ac:dyDescent="0.2">
      <c r="B81" s="6"/>
      <c r="D81" s="33" t="s">
        <v>446</v>
      </c>
      <c r="E81" s="51" t="s">
        <v>445</v>
      </c>
      <c r="F81" s="49" t="s">
        <v>34</v>
      </c>
      <c r="G81" s="36">
        <f>1.8*2</f>
        <v>3.6</v>
      </c>
      <c r="H81" s="29"/>
      <c r="I81" s="28">
        <f t="shared" si="5"/>
        <v>0</v>
      </c>
    </row>
    <row r="82" spans="2:9" s="2" customFormat="1" x14ac:dyDescent="0.2">
      <c r="B82" s="6"/>
      <c r="D82" s="33" t="s">
        <v>444</v>
      </c>
      <c r="E82" s="51" t="s">
        <v>443</v>
      </c>
      <c r="F82" s="49" t="s">
        <v>34</v>
      </c>
      <c r="G82" s="36">
        <v>424.5</v>
      </c>
      <c r="H82" s="29"/>
      <c r="I82" s="28">
        <f t="shared" si="5"/>
        <v>0</v>
      </c>
    </row>
    <row r="83" spans="2:9" s="2" customFormat="1" x14ac:dyDescent="0.2">
      <c r="B83" s="6"/>
      <c r="D83" s="33" t="s">
        <v>442</v>
      </c>
      <c r="E83" s="51" t="s">
        <v>441</v>
      </c>
      <c r="F83" s="49" t="s">
        <v>34</v>
      </c>
      <c r="G83" s="36">
        <v>227.2</v>
      </c>
      <c r="H83" s="29"/>
      <c r="I83" s="28">
        <f t="shared" si="5"/>
        <v>0</v>
      </c>
    </row>
    <row r="84" spans="2:9" s="2" customFormat="1" ht="25.5" x14ac:dyDescent="0.2">
      <c r="B84" s="6"/>
      <c r="D84" s="33">
        <v>6.6</v>
      </c>
      <c r="E84" s="51" t="s">
        <v>440</v>
      </c>
      <c r="F84" s="49" t="s">
        <v>34</v>
      </c>
      <c r="G84" s="36">
        <v>200</v>
      </c>
      <c r="H84" s="29"/>
      <c r="I84" s="28">
        <f t="shared" si="5"/>
        <v>0</v>
      </c>
    </row>
    <row r="85" spans="2:9" s="2" customFormat="1" x14ac:dyDescent="0.2">
      <c r="B85" s="6"/>
      <c r="D85" s="33">
        <v>6.7</v>
      </c>
      <c r="E85" s="51" t="s">
        <v>439</v>
      </c>
      <c r="F85" s="49" t="s">
        <v>14</v>
      </c>
      <c r="G85" s="36">
        <v>798</v>
      </c>
      <c r="H85" s="29"/>
      <c r="I85" s="28">
        <f t="shared" si="5"/>
        <v>0</v>
      </c>
    </row>
    <row r="86" spans="2:9" s="2" customFormat="1" x14ac:dyDescent="0.2">
      <c r="B86" s="6"/>
      <c r="D86" s="33" t="s">
        <v>438</v>
      </c>
      <c r="E86" s="51" t="s">
        <v>437</v>
      </c>
      <c r="F86" s="49" t="s">
        <v>143</v>
      </c>
      <c r="G86" s="36">
        <f>0.0055*G77</f>
        <v>6.589715</v>
      </c>
      <c r="H86" s="29"/>
      <c r="I86" s="38">
        <f t="shared" si="5"/>
        <v>0</v>
      </c>
    </row>
    <row r="87" spans="2:9" s="2" customFormat="1" x14ac:dyDescent="0.2">
      <c r="B87" s="6"/>
      <c r="D87" s="33" t="s">
        <v>436</v>
      </c>
      <c r="E87" s="51" t="s">
        <v>435</v>
      </c>
      <c r="F87" s="49" t="s">
        <v>105</v>
      </c>
      <c r="G87" s="36">
        <f>0.24*(G77+G79)</f>
        <v>327.75120000000004</v>
      </c>
      <c r="H87" s="29"/>
      <c r="I87" s="38">
        <f t="shared" si="5"/>
        <v>0</v>
      </c>
    </row>
    <row r="88" spans="2:9" ht="13.5" thickBot="1" x14ac:dyDescent="0.25">
      <c r="D88" s="27"/>
      <c r="E88" s="26"/>
      <c r="F88" s="26"/>
      <c r="G88" s="26"/>
      <c r="H88" s="26"/>
      <c r="I88" s="25">
        <f>ROUND((SUM(I77:I87)),0)</f>
        <v>0</v>
      </c>
    </row>
    <row r="89" spans="2:9" ht="13.5" thickBot="1" x14ac:dyDescent="0.25"/>
    <row r="90" spans="2:9" x14ac:dyDescent="0.2">
      <c r="D90" s="35" t="s">
        <v>434</v>
      </c>
      <c r="E90" s="106" t="s">
        <v>433</v>
      </c>
      <c r="F90" s="106"/>
      <c r="G90" s="106"/>
      <c r="H90" s="106"/>
      <c r="I90" s="106"/>
    </row>
    <row r="91" spans="2:9" x14ac:dyDescent="0.2">
      <c r="D91" s="33">
        <v>7.1</v>
      </c>
      <c r="E91" s="59" t="s">
        <v>432</v>
      </c>
      <c r="F91" s="58"/>
      <c r="G91" s="58"/>
      <c r="H91" s="58"/>
      <c r="I91" s="63"/>
    </row>
    <row r="92" spans="2:9" ht="16.5" x14ac:dyDescent="0.3">
      <c r="D92" s="33" t="s">
        <v>431</v>
      </c>
      <c r="E92" s="67" t="s">
        <v>430</v>
      </c>
      <c r="F92" s="58" t="s">
        <v>14</v>
      </c>
      <c r="G92" s="58">
        <v>2</v>
      </c>
      <c r="H92" s="29"/>
      <c r="I92" s="28">
        <f t="shared" ref="I92:I100" si="6">ROUND(G92*H92,0)</f>
        <v>0</v>
      </c>
    </row>
    <row r="93" spans="2:9" ht="16.5" x14ac:dyDescent="0.3">
      <c r="D93" s="33" t="s">
        <v>429</v>
      </c>
      <c r="E93" s="67" t="s">
        <v>428</v>
      </c>
      <c r="F93" s="58" t="s">
        <v>14</v>
      </c>
      <c r="G93" s="58">
        <v>1</v>
      </c>
      <c r="H93" s="29"/>
      <c r="I93" s="28">
        <f t="shared" si="6"/>
        <v>0</v>
      </c>
    </row>
    <row r="94" spans="2:9" ht="16.5" x14ac:dyDescent="0.3">
      <c r="D94" s="33" t="s">
        <v>427</v>
      </c>
      <c r="E94" s="67" t="s">
        <v>426</v>
      </c>
      <c r="F94" s="58" t="s">
        <v>14</v>
      </c>
      <c r="G94" s="58">
        <v>1</v>
      </c>
      <c r="H94" s="29"/>
      <c r="I94" s="28">
        <f t="shared" si="6"/>
        <v>0</v>
      </c>
    </row>
    <row r="95" spans="2:9" ht="16.5" x14ac:dyDescent="0.3">
      <c r="D95" s="33" t="s">
        <v>425</v>
      </c>
      <c r="E95" s="67" t="s">
        <v>424</v>
      </c>
      <c r="F95" s="58" t="s">
        <v>14</v>
      </c>
      <c r="G95" s="58">
        <v>1</v>
      </c>
      <c r="H95" s="29"/>
      <c r="I95" s="28">
        <f t="shared" si="6"/>
        <v>0</v>
      </c>
    </row>
    <row r="96" spans="2:9" x14ac:dyDescent="0.2">
      <c r="D96" s="33" t="s">
        <v>423</v>
      </c>
      <c r="E96" s="66" t="s">
        <v>422</v>
      </c>
      <c r="F96" s="58" t="s">
        <v>34</v>
      </c>
      <c r="G96" s="58">
        <v>15</v>
      </c>
      <c r="H96" s="29"/>
      <c r="I96" s="28">
        <f t="shared" si="6"/>
        <v>0</v>
      </c>
    </row>
    <row r="97" spans="4:9" x14ac:dyDescent="0.2">
      <c r="D97" s="33" t="s">
        <v>421</v>
      </c>
      <c r="E97" s="66" t="s">
        <v>420</v>
      </c>
      <c r="F97" s="58" t="s">
        <v>14</v>
      </c>
      <c r="G97" s="58">
        <v>1</v>
      </c>
      <c r="H97" s="29"/>
      <c r="I97" s="28">
        <f t="shared" si="6"/>
        <v>0</v>
      </c>
    </row>
    <row r="98" spans="4:9" x14ac:dyDescent="0.2">
      <c r="D98" s="33" t="s">
        <v>419</v>
      </c>
      <c r="E98" s="66" t="s">
        <v>418</v>
      </c>
      <c r="F98" s="58" t="s">
        <v>14</v>
      </c>
      <c r="G98" s="58">
        <v>1</v>
      </c>
      <c r="H98" s="29"/>
      <c r="I98" s="28">
        <f t="shared" si="6"/>
        <v>0</v>
      </c>
    </row>
    <row r="99" spans="4:9" x14ac:dyDescent="0.2">
      <c r="D99" s="33" t="s">
        <v>417</v>
      </c>
      <c r="E99" s="66" t="s">
        <v>416</v>
      </c>
      <c r="F99" s="58" t="s">
        <v>14</v>
      </c>
      <c r="G99" s="58">
        <v>1</v>
      </c>
      <c r="H99" s="29"/>
      <c r="I99" s="28">
        <f t="shared" si="6"/>
        <v>0</v>
      </c>
    </row>
    <row r="100" spans="4:9" x14ac:dyDescent="0.2">
      <c r="D100" s="33" t="s">
        <v>415</v>
      </c>
      <c r="E100" s="66" t="s">
        <v>414</v>
      </c>
      <c r="F100" s="58" t="s">
        <v>14</v>
      </c>
      <c r="G100" s="58">
        <v>1</v>
      </c>
      <c r="H100" s="29"/>
      <c r="I100" s="28">
        <f t="shared" si="6"/>
        <v>0</v>
      </c>
    </row>
    <row r="101" spans="4:9" x14ac:dyDescent="0.2">
      <c r="D101" s="60">
        <v>7.2</v>
      </c>
      <c r="E101" s="66" t="s">
        <v>413</v>
      </c>
      <c r="F101" s="58"/>
      <c r="G101" s="58"/>
      <c r="H101" s="65"/>
      <c r="I101" s="28"/>
    </row>
    <row r="102" spans="4:9" x14ac:dyDescent="0.2">
      <c r="D102" s="60" t="s">
        <v>412</v>
      </c>
      <c r="E102" s="66" t="s">
        <v>411</v>
      </c>
      <c r="F102" s="58" t="s">
        <v>14</v>
      </c>
      <c r="G102" s="58">
        <v>4</v>
      </c>
      <c r="H102" s="29"/>
      <c r="I102" s="28">
        <f t="shared" ref="I102:I112" si="7">ROUND(G102*H102,0)</f>
        <v>0</v>
      </c>
    </row>
    <row r="103" spans="4:9" ht="25.5" x14ac:dyDescent="0.2">
      <c r="D103" s="60" t="s">
        <v>410</v>
      </c>
      <c r="E103" s="66" t="s">
        <v>409</v>
      </c>
      <c r="F103" s="58" t="s">
        <v>34</v>
      </c>
      <c r="G103" s="58">
        <v>91</v>
      </c>
      <c r="H103" s="29"/>
      <c r="I103" s="28">
        <f t="shared" si="7"/>
        <v>0</v>
      </c>
    </row>
    <row r="104" spans="4:9" x14ac:dyDescent="0.2">
      <c r="D104" s="60" t="s">
        <v>408</v>
      </c>
      <c r="E104" s="66" t="s">
        <v>407</v>
      </c>
      <c r="F104" s="58" t="s">
        <v>34</v>
      </c>
      <c r="G104" s="58">
        <v>56</v>
      </c>
      <c r="H104" s="29"/>
      <c r="I104" s="28">
        <f t="shared" si="7"/>
        <v>0</v>
      </c>
    </row>
    <row r="105" spans="4:9" x14ac:dyDescent="0.2">
      <c r="D105" s="60" t="s">
        <v>406</v>
      </c>
      <c r="E105" s="66" t="s">
        <v>405</v>
      </c>
      <c r="F105" s="58" t="s">
        <v>34</v>
      </c>
      <c r="G105" s="58">
        <v>90</v>
      </c>
      <c r="H105" s="29"/>
      <c r="I105" s="28">
        <f t="shared" si="7"/>
        <v>0</v>
      </c>
    </row>
    <row r="106" spans="4:9" x14ac:dyDescent="0.2">
      <c r="D106" s="60" t="s">
        <v>404</v>
      </c>
      <c r="E106" s="66" t="s">
        <v>403</v>
      </c>
      <c r="F106" s="58" t="s">
        <v>14</v>
      </c>
      <c r="G106" s="58">
        <v>9</v>
      </c>
      <c r="H106" s="29"/>
      <c r="I106" s="28">
        <f t="shared" si="7"/>
        <v>0</v>
      </c>
    </row>
    <row r="107" spans="4:9" ht="48" customHeight="1" x14ac:dyDescent="0.2">
      <c r="D107" s="60" t="s">
        <v>402</v>
      </c>
      <c r="E107" s="66" t="s">
        <v>401</v>
      </c>
      <c r="F107" s="58" t="s">
        <v>14</v>
      </c>
      <c r="G107" s="58">
        <v>1</v>
      </c>
      <c r="H107" s="29"/>
      <c r="I107" s="28">
        <f t="shared" si="7"/>
        <v>0</v>
      </c>
    </row>
    <row r="108" spans="4:9" ht="63" customHeight="1" x14ac:dyDescent="0.2">
      <c r="D108" s="60" t="s">
        <v>400</v>
      </c>
      <c r="E108" s="66" t="s">
        <v>399</v>
      </c>
      <c r="F108" s="58" t="s">
        <v>14</v>
      </c>
      <c r="G108" s="58">
        <v>1</v>
      </c>
      <c r="H108" s="29"/>
      <c r="I108" s="28">
        <f t="shared" si="7"/>
        <v>0</v>
      </c>
    </row>
    <row r="109" spans="4:9" ht="25.5" x14ac:dyDescent="0.2">
      <c r="D109" s="60" t="s">
        <v>398</v>
      </c>
      <c r="E109" s="66" t="s">
        <v>397</v>
      </c>
      <c r="F109" s="58" t="s">
        <v>14</v>
      </c>
      <c r="G109" s="58">
        <v>1</v>
      </c>
      <c r="H109" s="29"/>
      <c r="I109" s="28">
        <f t="shared" si="7"/>
        <v>0</v>
      </c>
    </row>
    <row r="110" spans="4:9" x14ac:dyDescent="0.2">
      <c r="D110" s="60" t="s">
        <v>396</v>
      </c>
      <c r="E110" s="59" t="s">
        <v>395</v>
      </c>
      <c r="F110" s="58" t="s">
        <v>14</v>
      </c>
      <c r="G110" s="58">
        <v>1</v>
      </c>
      <c r="H110" s="29"/>
      <c r="I110" s="28">
        <f t="shared" si="7"/>
        <v>0</v>
      </c>
    </row>
    <row r="111" spans="4:9" ht="38.25" x14ac:dyDescent="0.2">
      <c r="D111" s="60" t="s">
        <v>394</v>
      </c>
      <c r="E111" s="59" t="s">
        <v>393</v>
      </c>
      <c r="F111" s="58" t="s">
        <v>14</v>
      </c>
      <c r="G111" s="58">
        <v>1</v>
      </c>
      <c r="H111" s="29"/>
      <c r="I111" s="28">
        <f t="shared" si="7"/>
        <v>0</v>
      </c>
    </row>
    <row r="112" spans="4:9" ht="25.5" x14ac:dyDescent="0.2">
      <c r="D112" s="60" t="s">
        <v>392</v>
      </c>
      <c r="E112" s="59" t="s">
        <v>391</v>
      </c>
      <c r="F112" s="58" t="s">
        <v>34</v>
      </c>
      <c r="G112" s="58">
        <v>8</v>
      </c>
      <c r="H112" s="29"/>
      <c r="I112" s="28">
        <f t="shared" si="7"/>
        <v>0</v>
      </c>
    </row>
    <row r="113" spans="4:9" x14ac:dyDescent="0.2">
      <c r="D113" s="60">
        <v>7.3</v>
      </c>
      <c r="E113" s="59" t="s">
        <v>390</v>
      </c>
      <c r="F113" s="58"/>
      <c r="G113" s="58"/>
      <c r="H113" s="65"/>
      <c r="I113" s="28"/>
    </row>
    <row r="114" spans="4:9" x14ac:dyDescent="0.2">
      <c r="D114" s="60" t="s">
        <v>389</v>
      </c>
      <c r="E114" s="59" t="s">
        <v>388</v>
      </c>
      <c r="F114" s="58" t="s">
        <v>14</v>
      </c>
      <c r="G114" s="58">
        <v>9</v>
      </c>
      <c r="H114" s="29"/>
      <c r="I114" s="28">
        <f t="shared" ref="I114:I125" si="8">ROUND(G114*H114,0)</f>
        <v>0</v>
      </c>
    </row>
    <row r="115" spans="4:9" x14ac:dyDescent="0.2">
      <c r="D115" s="60" t="s">
        <v>387</v>
      </c>
      <c r="E115" s="66" t="s">
        <v>386</v>
      </c>
      <c r="F115" s="58" t="s">
        <v>14</v>
      </c>
      <c r="G115" s="58">
        <v>1</v>
      </c>
      <c r="H115" s="29"/>
      <c r="I115" s="28">
        <f t="shared" si="8"/>
        <v>0</v>
      </c>
    </row>
    <row r="116" spans="4:9" ht="25.5" x14ac:dyDescent="0.2">
      <c r="D116" s="60" t="s">
        <v>385</v>
      </c>
      <c r="E116" s="66" t="s">
        <v>384</v>
      </c>
      <c r="F116" s="58" t="s">
        <v>34</v>
      </c>
      <c r="G116" s="58">
        <v>87</v>
      </c>
      <c r="H116" s="29"/>
      <c r="I116" s="28">
        <f t="shared" si="8"/>
        <v>0</v>
      </c>
    </row>
    <row r="117" spans="4:9" x14ac:dyDescent="0.2">
      <c r="D117" s="60" t="s">
        <v>383</v>
      </c>
      <c r="E117" s="66" t="s">
        <v>382</v>
      </c>
      <c r="F117" s="58" t="s">
        <v>34</v>
      </c>
      <c r="G117" s="58">
        <v>52</v>
      </c>
      <c r="H117" s="29"/>
      <c r="I117" s="28">
        <f t="shared" si="8"/>
        <v>0</v>
      </c>
    </row>
    <row r="118" spans="4:9" ht="25.5" x14ac:dyDescent="0.2">
      <c r="D118" s="60" t="s">
        <v>381</v>
      </c>
      <c r="E118" s="66" t="s">
        <v>380</v>
      </c>
      <c r="F118" s="58" t="s">
        <v>34</v>
      </c>
      <c r="G118" s="58">
        <v>6</v>
      </c>
      <c r="H118" s="29"/>
      <c r="I118" s="28">
        <f t="shared" si="8"/>
        <v>0</v>
      </c>
    </row>
    <row r="119" spans="4:9" x14ac:dyDescent="0.2">
      <c r="D119" s="60" t="s">
        <v>379</v>
      </c>
      <c r="E119" s="66" t="s">
        <v>378</v>
      </c>
      <c r="F119" s="58" t="s">
        <v>34</v>
      </c>
      <c r="G119" s="58">
        <v>140</v>
      </c>
      <c r="H119" s="29"/>
      <c r="I119" s="28">
        <f t="shared" si="8"/>
        <v>0</v>
      </c>
    </row>
    <row r="120" spans="4:9" x14ac:dyDescent="0.2">
      <c r="D120" s="60" t="s">
        <v>377</v>
      </c>
      <c r="E120" s="66" t="s">
        <v>376</v>
      </c>
      <c r="F120" s="58" t="s">
        <v>34</v>
      </c>
      <c r="G120" s="58">
        <v>31</v>
      </c>
      <c r="H120" s="29"/>
      <c r="I120" s="28">
        <f t="shared" si="8"/>
        <v>0</v>
      </c>
    </row>
    <row r="121" spans="4:9" x14ac:dyDescent="0.2">
      <c r="D121" s="60" t="s">
        <v>375</v>
      </c>
      <c r="E121" s="66" t="s">
        <v>374</v>
      </c>
      <c r="F121" s="58" t="s">
        <v>34</v>
      </c>
      <c r="G121" s="58">
        <v>100</v>
      </c>
      <c r="H121" s="29"/>
      <c r="I121" s="28">
        <f t="shared" si="8"/>
        <v>0</v>
      </c>
    </row>
    <row r="122" spans="4:9" x14ac:dyDescent="0.2">
      <c r="D122" s="60" t="s">
        <v>373</v>
      </c>
      <c r="E122" s="66" t="s">
        <v>372</v>
      </c>
      <c r="F122" s="58" t="s">
        <v>34</v>
      </c>
      <c r="G122" s="58">
        <v>19</v>
      </c>
      <c r="H122" s="29"/>
      <c r="I122" s="28">
        <f t="shared" si="8"/>
        <v>0</v>
      </c>
    </row>
    <row r="123" spans="4:9" x14ac:dyDescent="0.2">
      <c r="D123" s="60" t="s">
        <v>371</v>
      </c>
      <c r="E123" s="66" t="s">
        <v>362</v>
      </c>
      <c r="F123" s="58" t="s">
        <v>14</v>
      </c>
      <c r="G123" s="58">
        <v>1</v>
      </c>
      <c r="H123" s="29"/>
      <c r="I123" s="28">
        <f t="shared" si="8"/>
        <v>0</v>
      </c>
    </row>
    <row r="124" spans="4:9" x14ac:dyDescent="0.2">
      <c r="D124" s="60" t="s">
        <v>370</v>
      </c>
      <c r="E124" s="59" t="s">
        <v>369</v>
      </c>
      <c r="F124" s="58" t="s">
        <v>14</v>
      </c>
      <c r="G124" s="58">
        <v>2</v>
      </c>
      <c r="H124" s="29"/>
      <c r="I124" s="28">
        <f t="shared" si="8"/>
        <v>0</v>
      </c>
    </row>
    <row r="125" spans="4:9" x14ac:dyDescent="0.2">
      <c r="D125" s="60" t="s">
        <v>368</v>
      </c>
      <c r="E125" s="66" t="s">
        <v>367</v>
      </c>
      <c r="F125" s="58" t="s">
        <v>14</v>
      </c>
      <c r="G125" s="58">
        <v>4</v>
      </c>
      <c r="H125" s="29"/>
      <c r="I125" s="28">
        <f t="shared" si="8"/>
        <v>0</v>
      </c>
    </row>
    <row r="126" spans="4:9" x14ac:dyDescent="0.2">
      <c r="D126" s="60">
        <v>7.4</v>
      </c>
      <c r="E126" s="66" t="s">
        <v>366</v>
      </c>
      <c r="F126" s="58"/>
      <c r="G126" s="58"/>
      <c r="H126" s="65"/>
      <c r="I126" s="28"/>
    </row>
    <row r="127" spans="4:9" x14ac:dyDescent="0.2">
      <c r="D127" s="60" t="s">
        <v>365</v>
      </c>
      <c r="E127" s="66" t="s">
        <v>364</v>
      </c>
      <c r="F127" s="58" t="s">
        <v>14</v>
      </c>
      <c r="G127" s="58">
        <v>5</v>
      </c>
      <c r="H127" s="29"/>
      <c r="I127" s="28">
        <f t="shared" ref="I127:I142" si="9">ROUND(G127*H127,0)</f>
        <v>0</v>
      </c>
    </row>
    <row r="128" spans="4:9" x14ac:dyDescent="0.2">
      <c r="D128" s="60" t="s">
        <v>363</v>
      </c>
      <c r="E128" s="66" t="s">
        <v>362</v>
      </c>
      <c r="F128" s="58" t="s">
        <v>14</v>
      </c>
      <c r="G128" s="58">
        <v>1</v>
      </c>
      <c r="H128" s="29"/>
      <c r="I128" s="28">
        <f t="shared" si="9"/>
        <v>0</v>
      </c>
    </row>
    <row r="129" spans="4:9" x14ac:dyDescent="0.2">
      <c r="D129" s="60" t="s">
        <v>361</v>
      </c>
      <c r="E129" s="66" t="s">
        <v>360</v>
      </c>
      <c r="F129" s="58" t="s">
        <v>14</v>
      </c>
      <c r="G129" s="58">
        <v>55</v>
      </c>
      <c r="H129" s="29"/>
      <c r="I129" s="28">
        <f t="shared" si="9"/>
        <v>0</v>
      </c>
    </row>
    <row r="130" spans="4:9" x14ac:dyDescent="0.2">
      <c r="D130" s="60" t="s">
        <v>359</v>
      </c>
      <c r="E130" s="66" t="s">
        <v>358</v>
      </c>
      <c r="F130" s="58" t="s">
        <v>14</v>
      </c>
      <c r="G130" s="58">
        <v>1</v>
      </c>
      <c r="H130" s="29"/>
      <c r="I130" s="28">
        <f t="shared" si="9"/>
        <v>0</v>
      </c>
    </row>
    <row r="131" spans="4:9" x14ac:dyDescent="0.2">
      <c r="D131" s="60" t="s">
        <v>357</v>
      </c>
      <c r="E131" s="66" t="s">
        <v>356</v>
      </c>
      <c r="F131" s="58" t="s">
        <v>14</v>
      </c>
      <c r="G131" s="58">
        <v>1</v>
      </c>
      <c r="H131" s="29"/>
      <c r="I131" s="28">
        <f t="shared" si="9"/>
        <v>0</v>
      </c>
    </row>
    <row r="132" spans="4:9" x14ac:dyDescent="0.2">
      <c r="D132" s="60" t="s">
        <v>355</v>
      </c>
      <c r="E132" s="66" t="s">
        <v>354</v>
      </c>
      <c r="F132" s="58" t="s">
        <v>34</v>
      </c>
      <c r="G132" s="58">
        <v>240</v>
      </c>
      <c r="H132" s="29"/>
      <c r="I132" s="28">
        <f t="shared" si="9"/>
        <v>0</v>
      </c>
    </row>
    <row r="133" spans="4:9" x14ac:dyDescent="0.2">
      <c r="D133" s="60" t="s">
        <v>353</v>
      </c>
      <c r="E133" s="66" t="s">
        <v>352</v>
      </c>
      <c r="F133" s="58" t="s">
        <v>34</v>
      </c>
      <c r="G133" s="58">
        <v>31</v>
      </c>
      <c r="H133" s="29"/>
      <c r="I133" s="28">
        <f t="shared" si="9"/>
        <v>0</v>
      </c>
    </row>
    <row r="134" spans="4:9" ht="25.5" x14ac:dyDescent="0.2">
      <c r="D134" s="60" t="s">
        <v>351</v>
      </c>
      <c r="E134" s="66" t="s">
        <v>350</v>
      </c>
      <c r="F134" s="58" t="s">
        <v>34</v>
      </c>
      <c r="G134" s="58">
        <v>25</v>
      </c>
      <c r="H134" s="29"/>
      <c r="I134" s="28">
        <f t="shared" si="9"/>
        <v>0</v>
      </c>
    </row>
    <row r="135" spans="4:9" x14ac:dyDescent="0.2">
      <c r="D135" s="60" t="s">
        <v>349</v>
      </c>
      <c r="E135" s="66" t="s">
        <v>348</v>
      </c>
      <c r="F135" s="58" t="s">
        <v>14</v>
      </c>
      <c r="G135" s="58">
        <v>300</v>
      </c>
      <c r="H135" s="29"/>
      <c r="I135" s="28">
        <f t="shared" si="9"/>
        <v>0</v>
      </c>
    </row>
    <row r="136" spans="4:9" x14ac:dyDescent="0.2">
      <c r="D136" s="60" t="s">
        <v>347</v>
      </c>
      <c r="E136" s="66" t="s">
        <v>346</v>
      </c>
      <c r="F136" s="58" t="s">
        <v>14</v>
      </c>
      <c r="G136" s="58">
        <v>90</v>
      </c>
      <c r="H136" s="29"/>
      <c r="I136" s="28">
        <f t="shared" si="9"/>
        <v>0</v>
      </c>
    </row>
    <row r="137" spans="4:9" x14ac:dyDescent="0.2">
      <c r="D137" s="60" t="s">
        <v>345</v>
      </c>
      <c r="E137" s="66" t="s">
        <v>344</v>
      </c>
      <c r="F137" s="58" t="s">
        <v>34</v>
      </c>
      <c r="G137" s="58">
        <v>360</v>
      </c>
      <c r="H137" s="29"/>
      <c r="I137" s="28">
        <f t="shared" si="9"/>
        <v>0</v>
      </c>
    </row>
    <row r="138" spans="4:9" x14ac:dyDescent="0.2">
      <c r="D138" s="60" t="s">
        <v>343</v>
      </c>
      <c r="E138" s="66" t="s">
        <v>342</v>
      </c>
      <c r="F138" s="58" t="s">
        <v>14</v>
      </c>
      <c r="G138" s="58">
        <v>60</v>
      </c>
      <c r="H138" s="29"/>
      <c r="I138" s="28">
        <f t="shared" si="9"/>
        <v>0</v>
      </c>
    </row>
    <row r="139" spans="4:9" x14ac:dyDescent="0.2">
      <c r="D139" s="60" t="s">
        <v>341</v>
      </c>
      <c r="E139" s="66" t="s">
        <v>340</v>
      </c>
      <c r="F139" s="58" t="s">
        <v>34</v>
      </c>
      <c r="G139" s="58">
        <v>31</v>
      </c>
      <c r="H139" s="29"/>
      <c r="I139" s="28">
        <f t="shared" si="9"/>
        <v>0</v>
      </c>
    </row>
    <row r="140" spans="4:9" x14ac:dyDescent="0.2">
      <c r="D140" s="60" t="s">
        <v>339</v>
      </c>
      <c r="E140" s="66" t="s">
        <v>338</v>
      </c>
      <c r="F140" s="58" t="s">
        <v>34</v>
      </c>
      <c r="G140" s="58">
        <v>52</v>
      </c>
      <c r="H140" s="29"/>
      <c r="I140" s="28">
        <f t="shared" si="9"/>
        <v>0</v>
      </c>
    </row>
    <row r="141" spans="4:9" x14ac:dyDescent="0.2">
      <c r="D141" s="60" t="s">
        <v>337</v>
      </c>
      <c r="E141" s="66" t="s">
        <v>336</v>
      </c>
      <c r="F141" s="58" t="s">
        <v>34</v>
      </c>
      <c r="G141" s="58">
        <v>22</v>
      </c>
      <c r="H141" s="29"/>
      <c r="I141" s="28">
        <f t="shared" si="9"/>
        <v>0</v>
      </c>
    </row>
    <row r="142" spans="4:9" x14ac:dyDescent="0.2">
      <c r="D142" s="60" t="s">
        <v>335</v>
      </c>
      <c r="E142" s="66" t="s">
        <v>334</v>
      </c>
      <c r="F142" s="58" t="s">
        <v>34</v>
      </c>
      <c r="G142" s="58">
        <v>10</v>
      </c>
      <c r="H142" s="29"/>
      <c r="I142" s="28">
        <f t="shared" si="9"/>
        <v>0</v>
      </c>
    </row>
    <row r="143" spans="4:9" x14ac:dyDescent="0.2">
      <c r="D143" s="60">
        <v>7.5</v>
      </c>
      <c r="E143" s="66" t="s">
        <v>333</v>
      </c>
      <c r="F143" s="58"/>
      <c r="G143" s="58"/>
      <c r="H143" s="65"/>
      <c r="I143" s="28"/>
    </row>
    <row r="144" spans="4:9" ht="38.25" x14ac:dyDescent="0.2">
      <c r="D144" s="60" t="s">
        <v>332</v>
      </c>
      <c r="E144" s="66" t="s">
        <v>331</v>
      </c>
      <c r="F144" s="58" t="s">
        <v>14</v>
      </c>
      <c r="G144" s="58">
        <v>328</v>
      </c>
      <c r="H144" s="29"/>
      <c r="I144" s="28">
        <f t="shared" ref="I144:I163" si="10">ROUND(G144*H144,0)</f>
        <v>0</v>
      </c>
    </row>
    <row r="145" spans="4:9" ht="51" x14ac:dyDescent="0.2">
      <c r="D145" s="60" t="s">
        <v>330</v>
      </c>
      <c r="E145" s="66" t="s">
        <v>329</v>
      </c>
      <c r="F145" s="58" t="s">
        <v>14</v>
      </c>
      <c r="G145" s="58">
        <v>84</v>
      </c>
      <c r="H145" s="29"/>
      <c r="I145" s="28">
        <f t="shared" si="10"/>
        <v>0</v>
      </c>
    </row>
    <row r="146" spans="4:9" ht="38.25" x14ac:dyDescent="0.2">
      <c r="D146" s="60" t="s">
        <v>328</v>
      </c>
      <c r="E146" s="66" t="s">
        <v>327</v>
      </c>
      <c r="F146" s="58" t="s">
        <v>14</v>
      </c>
      <c r="G146" s="58">
        <v>107</v>
      </c>
      <c r="H146" s="29"/>
      <c r="I146" s="28">
        <f t="shared" si="10"/>
        <v>0</v>
      </c>
    </row>
    <row r="147" spans="4:9" x14ac:dyDescent="0.2">
      <c r="D147" s="60" t="s">
        <v>326</v>
      </c>
      <c r="E147" s="66" t="s">
        <v>325</v>
      </c>
      <c r="F147" s="58" t="s">
        <v>14</v>
      </c>
      <c r="G147" s="58">
        <v>6</v>
      </c>
      <c r="H147" s="29"/>
      <c r="I147" s="28">
        <f t="shared" si="10"/>
        <v>0</v>
      </c>
    </row>
    <row r="148" spans="4:9" x14ac:dyDescent="0.2">
      <c r="D148" s="60" t="s">
        <v>324</v>
      </c>
      <c r="E148" s="66" t="s">
        <v>323</v>
      </c>
      <c r="F148" s="58" t="s">
        <v>14</v>
      </c>
      <c r="G148" s="58">
        <v>16</v>
      </c>
      <c r="H148" s="29"/>
      <c r="I148" s="28">
        <f t="shared" si="10"/>
        <v>0</v>
      </c>
    </row>
    <row r="149" spans="4:9" ht="38.25" x14ac:dyDescent="0.2">
      <c r="D149" s="60" t="s">
        <v>322</v>
      </c>
      <c r="E149" s="66" t="s">
        <v>321</v>
      </c>
      <c r="F149" s="58" t="s">
        <v>14</v>
      </c>
      <c r="G149" s="58">
        <v>31</v>
      </c>
      <c r="H149" s="29"/>
      <c r="I149" s="28">
        <f t="shared" si="10"/>
        <v>0</v>
      </c>
    </row>
    <row r="150" spans="4:9" ht="38.25" x14ac:dyDescent="0.2">
      <c r="D150" s="60" t="s">
        <v>320</v>
      </c>
      <c r="E150" s="66" t="s">
        <v>319</v>
      </c>
      <c r="F150" s="58" t="s">
        <v>14</v>
      </c>
      <c r="G150" s="58">
        <v>16</v>
      </c>
      <c r="H150" s="29"/>
      <c r="I150" s="28">
        <f t="shared" si="10"/>
        <v>0</v>
      </c>
    </row>
    <row r="151" spans="4:9" ht="25.5" x14ac:dyDescent="0.2">
      <c r="D151" s="60" t="s">
        <v>318</v>
      </c>
      <c r="E151" s="66" t="s">
        <v>317</v>
      </c>
      <c r="F151" s="58" t="s">
        <v>14</v>
      </c>
      <c r="G151" s="58">
        <v>4</v>
      </c>
      <c r="H151" s="29"/>
      <c r="I151" s="28">
        <f t="shared" si="10"/>
        <v>0</v>
      </c>
    </row>
    <row r="152" spans="4:9" x14ac:dyDescent="0.2">
      <c r="D152" s="60" t="s">
        <v>316</v>
      </c>
      <c r="E152" s="66" t="s">
        <v>315</v>
      </c>
      <c r="F152" s="58" t="s">
        <v>14</v>
      </c>
      <c r="G152" s="58">
        <v>16</v>
      </c>
      <c r="H152" s="29"/>
      <c r="I152" s="28">
        <f t="shared" si="10"/>
        <v>0</v>
      </c>
    </row>
    <row r="153" spans="4:9" x14ac:dyDescent="0.2">
      <c r="D153" s="60" t="s">
        <v>314</v>
      </c>
      <c r="E153" s="66" t="s">
        <v>313</v>
      </c>
      <c r="F153" s="58" t="s">
        <v>14</v>
      </c>
      <c r="G153" s="58">
        <v>22</v>
      </c>
      <c r="H153" s="29"/>
      <c r="I153" s="28">
        <f t="shared" si="10"/>
        <v>0</v>
      </c>
    </row>
    <row r="154" spans="4:9" x14ac:dyDescent="0.2">
      <c r="D154" s="60" t="s">
        <v>312</v>
      </c>
      <c r="E154" s="66" t="s">
        <v>311</v>
      </c>
      <c r="F154" s="58" t="s">
        <v>14</v>
      </c>
      <c r="G154" s="58">
        <v>165</v>
      </c>
      <c r="H154" s="29"/>
      <c r="I154" s="28">
        <f t="shared" si="10"/>
        <v>0</v>
      </c>
    </row>
    <row r="155" spans="4:9" x14ac:dyDescent="0.2">
      <c r="D155" s="60" t="s">
        <v>310</v>
      </c>
      <c r="E155" s="66" t="s">
        <v>309</v>
      </c>
      <c r="F155" s="58" t="s">
        <v>14</v>
      </c>
      <c r="G155" s="58">
        <v>36</v>
      </c>
      <c r="H155" s="29"/>
      <c r="I155" s="28">
        <f t="shared" si="10"/>
        <v>0</v>
      </c>
    </row>
    <row r="156" spans="4:9" x14ac:dyDescent="0.2">
      <c r="D156" s="60" t="s">
        <v>308</v>
      </c>
      <c r="E156" s="66" t="s">
        <v>307</v>
      </c>
      <c r="F156" s="58" t="s">
        <v>14</v>
      </c>
      <c r="G156" s="58">
        <v>44</v>
      </c>
      <c r="H156" s="29"/>
      <c r="I156" s="28">
        <f t="shared" si="10"/>
        <v>0</v>
      </c>
    </row>
    <row r="157" spans="4:9" x14ac:dyDescent="0.2">
      <c r="D157" s="60" t="s">
        <v>306</v>
      </c>
      <c r="E157" s="66" t="s">
        <v>305</v>
      </c>
      <c r="F157" s="58" t="s">
        <v>14</v>
      </c>
      <c r="G157" s="58">
        <v>8</v>
      </c>
      <c r="H157" s="29"/>
      <c r="I157" s="28">
        <f t="shared" si="10"/>
        <v>0</v>
      </c>
    </row>
    <row r="158" spans="4:9" x14ac:dyDescent="0.2">
      <c r="D158" s="60" t="s">
        <v>304</v>
      </c>
      <c r="E158" s="66" t="s">
        <v>303</v>
      </c>
      <c r="F158" s="58" t="s">
        <v>14</v>
      </c>
      <c r="G158" s="58">
        <v>7</v>
      </c>
      <c r="H158" s="29"/>
      <c r="I158" s="28">
        <f t="shared" si="10"/>
        <v>0</v>
      </c>
    </row>
    <row r="159" spans="4:9" x14ac:dyDescent="0.2">
      <c r="D159" s="60" t="s">
        <v>302</v>
      </c>
      <c r="E159" s="66" t="s">
        <v>301</v>
      </c>
      <c r="F159" s="58" t="s">
        <v>14</v>
      </c>
      <c r="G159" s="58">
        <v>15</v>
      </c>
      <c r="H159" s="29"/>
      <c r="I159" s="28">
        <f t="shared" si="10"/>
        <v>0</v>
      </c>
    </row>
    <row r="160" spans="4:9" x14ac:dyDescent="0.2">
      <c r="D160" s="60" t="s">
        <v>300</v>
      </c>
      <c r="E160" s="66" t="s">
        <v>299</v>
      </c>
      <c r="F160" s="58" t="s">
        <v>14</v>
      </c>
      <c r="G160" s="58">
        <v>15</v>
      </c>
      <c r="H160" s="29"/>
      <c r="I160" s="28">
        <f t="shared" si="10"/>
        <v>0</v>
      </c>
    </row>
    <row r="161" spans="2:9" x14ac:dyDescent="0.2">
      <c r="D161" s="60" t="s">
        <v>298</v>
      </c>
      <c r="E161" s="66" t="s">
        <v>297</v>
      </c>
      <c r="F161" s="58" t="s">
        <v>14</v>
      </c>
      <c r="G161" s="58">
        <v>76</v>
      </c>
      <c r="H161" s="29"/>
      <c r="I161" s="28">
        <f t="shared" si="10"/>
        <v>0</v>
      </c>
    </row>
    <row r="162" spans="2:9" x14ac:dyDescent="0.2">
      <c r="D162" s="60" t="s">
        <v>296</v>
      </c>
      <c r="E162" s="66" t="s">
        <v>295</v>
      </c>
      <c r="F162" s="58" t="s">
        <v>14</v>
      </c>
      <c r="G162" s="58">
        <v>8</v>
      </c>
      <c r="H162" s="29"/>
      <c r="I162" s="28">
        <f t="shared" si="10"/>
        <v>0</v>
      </c>
    </row>
    <row r="163" spans="2:9" x14ac:dyDescent="0.2">
      <c r="D163" s="60" t="s">
        <v>294</v>
      </c>
      <c r="E163" s="66" t="s">
        <v>293</v>
      </c>
      <c r="F163" s="58" t="s">
        <v>14</v>
      </c>
      <c r="G163" s="58">
        <v>5</v>
      </c>
      <c r="H163" s="29"/>
      <c r="I163" s="28">
        <f t="shared" si="10"/>
        <v>0</v>
      </c>
    </row>
    <row r="164" spans="2:9" x14ac:dyDescent="0.2">
      <c r="D164" s="60">
        <v>7.6</v>
      </c>
      <c r="E164" s="66" t="s">
        <v>292</v>
      </c>
      <c r="F164" s="58"/>
      <c r="G164" s="58"/>
      <c r="H164" s="65"/>
      <c r="I164" s="28"/>
    </row>
    <row r="165" spans="2:9" ht="89.25" x14ac:dyDescent="0.2">
      <c r="D165" s="60" t="s">
        <v>291</v>
      </c>
      <c r="E165" s="66" t="s">
        <v>290</v>
      </c>
      <c r="F165" s="58" t="s">
        <v>14</v>
      </c>
      <c r="G165" s="58">
        <v>1</v>
      </c>
      <c r="H165" s="29"/>
      <c r="I165" s="28">
        <f>ROUND(G165*H165,0)</f>
        <v>0</v>
      </c>
    </row>
    <row r="166" spans="2:9" x14ac:dyDescent="0.2">
      <c r="D166" s="60">
        <v>7.7</v>
      </c>
      <c r="E166" s="59" t="s">
        <v>289</v>
      </c>
      <c r="F166" s="58"/>
      <c r="G166" s="58"/>
      <c r="H166" s="65"/>
      <c r="I166" s="28"/>
    </row>
    <row r="167" spans="2:9" x14ac:dyDescent="0.2">
      <c r="D167" s="60" t="s">
        <v>288</v>
      </c>
      <c r="E167" s="59" t="s">
        <v>287</v>
      </c>
      <c r="F167" s="58" t="s">
        <v>14</v>
      </c>
      <c r="G167" s="58">
        <v>58</v>
      </c>
      <c r="H167" s="29"/>
      <c r="I167" s="28">
        <f t="shared" ref="I167:I189" si="11">ROUND(G167*H167,0)</f>
        <v>0</v>
      </c>
    </row>
    <row r="168" spans="2:9" x14ac:dyDescent="0.2">
      <c r="D168" s="60" t="s">
        <v>286</v>
      </c>
      <c r="E168" s="59" t="s">
        <v>285</v>
      </c>
      <c r="F168" s="58" t="s">
        <v>14</v>
      </c>
      <c r="G168" s="58">
        <v>35</v>
      </c>
      <c r="H168" s="29"/>
      <c r="I168" s="28">
        <f t="shared" si="11"/>
        <v>0</v>
      </c>
    </row>
    <row r="169" spans="2:9" x14ac:dyDescent="0.2">
      <c r="D169" s="60" t="s">
        <v>284</v>
      </c>
      <c r="E169" s="59" t="s">
        <v>283</v>
      </c>
      <c r="F169" s="58" t="s">
        <v>34</v>
      </c>
      <c r="G169" s="58">
        <v>200</v>
      </c>
      <c r="H169" s="29"/>
      <c r="I169" s="28">
        <f t="shared" si="11"/>
        <v>0</v>
      </c>
    </row>
    <row r="170" spans="2:9" x14ac:dyDescent="0.2">
      <c r="D170" s="60" t="s">
        <v>282</v>
      </c>
      <c r="E170" s="59" t="s">
        <v>281</v>
      </c>
      <c r="F170" s="58" t="s">
        <v>14</v>
      </c>
      <c r="G170" s="58">
        <v>1</v>
      </c>
      <c r="H170" s="29"/>
      <c r="I170" s="28">
        <f t="shared" si="11"/>
        <v>0</v>
      </c>
    </row>
    <row r="171" spans="2:9" x14ac:dyDescent="0.2">
      <c r="D171" s="60" t="s">
        <v>280</v>
      </c>
      <c r="E171" s="59" t="s">
        <v>279</v>
      </c>
      <c r="F171" s="58" t="s">
        <v>34</v>
      </c>
      <c r="G171" s="58">
        <v>10</v>
      </c>
      <c r="H171" s="29"/>
      <c r="I171" s="28">
        <f t="shared" si="11"/>
        <v>0</v>
      </c>
    </row>
    <row r="172" spans="2:9" x14ac:dyDescent="0.2">
      <c r="D172" s="60" t="s">
        <v>278</v>
      </c>
      <c r="E172" s="59" t="s">
        <v>277</v>
      </c>
      <c r="F172" s="58" t="s">
        <v>14</v>
      </c>
      <c r="G172" s="58">
        <v>58</v>
      </c>
      <c r="H172" s="29"/>
      <c r="I172" s="28">
        <f t="shared" si="11"/>
        <v>0</v>
      </c>
    </row>
    <row r="173" spans="2:9" x14ac:dyDescent="0.2">
      <c r="D173" s="60" t="s">
        <v>276</v>
      </c>
      <c r="E173" s="59" t="s">
        <v>275</v>
      </c>
      <c r="F173" s="58" t="s">
        <v>14</v>
      </c>
      <c r="G173" s="58">
        <v>2</v>
      </c>
      <c r="H173" s="29"/>
      <c r="I173" s="28">
        <f t="shared" si="11"/>
        <v>0</v>
      </c>
    </row>
    <row r="174" spans="2:9" x14ac:dyDescent="0.2">
      <c r="D174" s="60" t="s">
        <v>274</v>
      </c>
      <c r="E174" s="59" t="s">
        <v>273</v>
      </c>
      <c r="F174" s="58" t="s">
        <v>14</v>
      </c>
      <c r="G174" s="58">
        <v>40</v>
      </c>
      <c r="H174" s="29"/>
      <c r="I174" s="28">
        <f t="shared" si="11"/>
        <v>0</v>
      </c>
    </row>
    <row r="175" spans="2:9" x14ac:dyDescent="0.2">
      <c r="D175" s="60" t="s">
        <v>272</v>
      </c>
      <c r="E175" s="59" t="s">
        <v>271</v>
      </c>
      <c r="F175" s="58" t="s">
        <v>14</v>
      </c>
      <c r="G175" s="58">
        <v>40</v>
      </c>
      <c r="H175" s="29"/>
      <c r="I175" s="28">
        <f t="shared" si="11"/>
        <v>0</v>
      </c>
    </row>
    <row r="176" spans="2:9" s="2" customFormat="1" x14ac:dyDescent="0.2">
      <c r="B176" s="34"/>
      <c r="D176" s="55" t="s">
        <v>270</v>
      </c>
      <c r="E176" s="54" t="s">
        <v>269</v>
      </c>
      <c r="F176" s="53" t="s">
        <v>14</v>
      </c>
      <c r="G176" s="53">
        <v>1</v>
      </c>
      <c r="H176" s="29"/>
      <c r="I176" s="28">
        <f t="shared" si="11"/>
        <v>0</v>
      </c>
    </row>
    <row r="177" spans="2:9" x14ac:dyDescent="0.2">
      <c r="D177" s="60" t="s">
        <v>268</v>
      </c>
      <c r="E177" s="59" t="s">
        <v>267</v>
      </c>
      <c r="F177" s="58" t="s">
        <v>34</v>
      </c>
      <c r="G177" s="58">
        <v>150</v>
      </c>
      <c r="H177" s="29"/>
      <c r="I177" s="28">
        <f t="shared" si="11"/>
        <v>0</v>
      </c>
    </row>
    <row r="178" spans="2:9" ht="25.5" x14ac:dyDescent="0.2">
      <c r="D178" s="60" t="s">
        <v>266</v>
      </c>
      <c r="E178" s="59" t="s">
        <v>265</v>
      </c>
      <c r="F178" s="58" t="s">
        <v>14</v>
      </c>
      <c r="G178" s="58">
        <v>2</v>
      </c>
      <c r="H178" s="29"/>
      <c r="I178" s="28">
        <f t="shared" si="11"/>
        <v>0</v>
      </c>
    </row>
    <row r="179" spans="2:9" x14ac:dyDescent="0.2">
      <c r="D179" s="60" t="s">
        <v>264</v>
      </c>
      <c r="E179" s="59" t="s">
        <v>263</v>
      </c>
      <c r="F179" s="58" t="s">
        <v>14</v>
      </c>
      <c r="G179" s="58">
        <v>4</v>
      </c>
      <c r="H179" s="29"/>
      <c r="I179" s="28">
        <f t="shared" si="11"/>
        <v>0</v>
      </c>
    </row>
    <row r="180" spans="2:9" x14ac:dyDescent="0.2">
      <c r="D180" s="60">
        <v>7.8</v>
      </c>
      <c r="E180" s="59" t="s">
        <v>262</v>
      </c>
      <c r="F180" s="58"/>
      <c r="G180" s="58"/>
      <c r="H180" s="65"/>
      <c r="I180" s="28">
        <f t="shared" si="11"/>
        <v>0</v>
      </c>
    </row>
    <row r="181" spans="2:9" s="2" customFormat="1" x14ac:dyDescent="0.2">
      <c r="B181" s="34"/>
      <c r="D181" s="55" t="s">
        <v>261</v>
      </c>
      <c r="E181" s="54" t="s">
        <v>260</v>
      </c>
      <c r="F181" s="53" t="s">
        <v>14</v>
      </c>
      <c r="G181" s="53">
        <v>1</v>
      </c>
      <c r="H181" s="29"/>
      <c r="I181" s="28">
        <f t="shared" si="11"/>
        <v>0</v>
      </c>
    </row>
    <row r="182" spans="2:9" s="2" customFormat="1" x14ac:dyDescent="0.2">
      <c r="B182" s="34"/>
      <c r="D182" s="55" t="s">
        <v>259</v>
      </c>
      <c r="E182" s="54" t="s">
        <v>258</v>
      </c>
      <c r="F182" s="53" t="s">
        <v>14</v>
      </c>
      <c r="G182" s="53">
        <v>94</v>
      </c>
      <c r="H182" s="29"/>
      <c r="I182" s="28">
        <f t="shared" si="11"/>
        <v>0</v>
      </c>
    </row>
    <row r="183" spans="2:9" s="2" customFormat="1" x14ac:dyDescent="0.2">
      <c r="B183" s="34"/>
      <c r="D183" s="55" t="s">
        <v>257</v>
      </c>
      <c r="E183" s="54" t="s">
        <v>256</v>
      </c>
      <c r="F183" s="53" t="s">
        <v>14</v>
      </c>
      <c r="G183" s="53">
        <v>17</v>
      </c>
      <c r="H183" s="29"/>
      <c r="I183" s="28">
        <f t="shared" si="11"/>
        <v>0</v>
      </c>
    </row>
    <row r="184" spans="2:9" s="2" customFormat="1" x14ac:dyDescent="0.2">
      <c r="B184" s="34"/>
      <c r="D184" s="55" t="s">
        <v>255</v>
      </c>
      <c r="E184" s="54" t="s">
        <v>254</v>
      </c>
      <c r="F184" s="53" t="s">
        <v>14</v>
      </c>
      <c r="G184" s="53">
        <v>60</v>
      </c>
      <c r="H184" s="29"/>
      <c r="I184" s="28">
        <f t="shared" si="11"/>
        <v>0</v>
      </c>
    </row>
    <row r="185" spans="2:9" s="2" customFormat="1" x14ac:dyDescent="0.2">
      <c r="B185" s="34"/>
      <c r="D185" s="55" t="s">
        <v>253</v>
      </c>
      <c r="E185" s="54" t="s">
        <v>252</v>
      </c>
      <c r="F185" s="53" t="s">
        <v>115</v>
      </c>
      <c r="G185" s="53">
        <v>17</v>
      </c>
      <c r="H185" s="29"/>
      <c r="I185" s="28">
        <f t="shared" si="11"/>
        <v>0</v>
      </c>
    </row>
    <row r="186" spans="2:9" x14ac:dyDescent="0.2">
      <c r="D186" s="60">
        <v>7.9</v>
      </c>
      <c r="E186" s="59" t="s">
        <v>251</v>
      </c>
      <c r="F186" s="58"/>
      <c r="G186" s="58"/>
      <c r="H186" s="65"/>
      <c r="I186" s="28">
        <f t="shared" si="11"/>
        <v>0</v>
      </c>
    </row>
    <row r="187" spans="2:9" x14ac:dyDescent="0.2">
      <c r="D187" s="60" t="s">
        <v>250</v>
      </c>
      <c r="E187" s="59" t="s">
        <v>249</v>
      </c>
      <c r="F187" s="58" t="s">
        <v>14</v>
      </c>
      <c r="G187" s="58">
        <v>1</v>
      </c>
      <c r="H187" s="29"/>
      <c r="I187" s="28">
        <f t="shared" si="11"/>
        <v>0</v>
      </c>
    </row>
    <row r="188" spans="2:9" x14ac:dyDescent="0.2">
      <c r="D188" s="60" t="s">
        <v>248</v>
      </c>
      <c r="E188" s="59" t="s">
        <v>247</v>
      </c>
      <c r="F188" s="58" t="s">
        <v>14</v>
      </c>
      <c r="G188" s="58">
        <v>11</v>
      </c>
      <c r="H188" s="29"/>
      <c r="I188" s="28">
        <f t="shared" si="11"/>
        <v>0</v>
      </c>
    </row>
    <row r="189" spans="2:9" x14ac:dyDescent="0.2">
      <c r="D189" s="60" t="s">
        <v>246</v>
      </c>
      <c r="E189" s="59" t="s">
        <v>245</v>
      </c>
      <c r="F189" s="58" t="s">
        <v>14</v>
      </c>
      <c r="G189" s="58">
        <v>11</v>
      </c>
      <c r="H189" s="29"/>
      <c r="I189" s="28">
        <f t="shared" si="11"/>
        <v>0</v>
      </c>
    </row>
    <row r="190" spans="2:9" ht="13.5" thickBot="1" x14ac:dyDescent="0.25">
      <c r="D190" s="27"/>
      <c r="E190" s="107"/>
      <c r="F190" s="107"/>
      <c r="G190" s="107"/>
      <c r="H190" s="107"/>
      <c r="I190" s="25">
        <f>ROUND((SUM(I92:I189)),0)</f>
        <v>0</v>
      </c>
    </row>
    <row r="191" spans="2:9" ht="13.5" thickBot="1" x14ac:dyDescent="0.25"/>
    <row r="192" spans="2:9" x14ac:dyDescent="0.2">
      <c r="D192" s="35" t="s">
        <v>244</v>
      </c>
      <c r="E192" s="106" t="s">
        <v>243</v>
      </c>
      <c r="F192" s="106"/>
      <c r="G192" s="106"/>
      <c r="H192" s="106"/>
      <c r="I192" s="106"/>
    </row>
    <row r="193" spans="4:9" x14ac:dyDescent="0.2">
      <c r="D193" s="60" t="s">
        <v>242</v>
      </c>
      <c r="E193" s="59" t="s">
        <v>241</v>
      </c>
      <c r="F193" s="63"/>
      <c r="G193" s="63"/>
      <c r="H193" s="64"/>
      <c r="I193" s="63"/>
    </row>
    <row r="194" spans="4:9" x14ac:dyDescent="0.2">
      <c r="D194" s="60" t="s">
        <v>240</v>
      </c>
      <c r="E194" s="59" t="s">
        <v>239</v>
      </c>
      <c r="F194" s="62" t="s">
        <v>115</v>
      </c>
      <c r="G194" s="57">
        <f>+(7*4)+12</f>
        <v>40</v>
      </c>
      <c r="H194" s="29"/>
      <c r="I194" s="28">
        <f>ROUND(G194*H194,0)</f>
        <v>0</v>
      </c>
    </row>
    <row r="195" spans="4:9" x14ac:dyDescent="0.2">
      <c r="D195" s="60" t="s">
        <v>238</v>
      </c>
      <c r="E195" s="59" t="s">
        <v>237</v>
      </c>
      <c r="F195" s="62" t="s">
        <v>115</v>
      </c>
      <c r="G195" s="57">
        <f>6*4</f>
        <v>24</v>
      </c>
      <c r="H195" s="29"/>
      <c r="I195" s="28">
        <f>ROUND(G195*H195,0)</f>
        <v>0</v>
      </c>
    </row>
    <row r="196" spans="4:9" x14ac:dyDescent="0.2">
      <c r="D196" s="60">
        <v>8.1999999999999993</v>
      </c>
      <c r="E196" s="59" t="s">
        <v>236</v>
      </c>
      <c r="F196" s="58"/>
      <c r="G196" s="57"/>
      <c r="H196" s="56"/>
      <c r="I196" s="28"/>
    </row>
    <row r="197" spans="4:9" x14ac:dyDescent="0.2">
      <c r="D197" s="60" t="s">
        <v>235</v>
      </c>
      <c r="E197" s="59" t="s">
        <v>234</v>
      </c>
      <c r="F197" s="58" t="s">
        <v>34</v>
      </c>
      <c r="G197" s="57">
        <v>74.25</v>
      </c>
      <c r="H197" s="29"/>
      <c r="I197" s="28">
        <f t="shared" ref="I197:I203" si="12">ROUND(G197*H197,0)</f>
        <v>0</v>
      </c>
    </row>
    <row r="198" spans="4:9" x14ac:dyDescent="0.2">
      <c r="D198" s="60" t="s">
        <v>233</v>
      </c>
      <c r="E198" s="59" t="s">
        <v>232</v>
      </c>
      <c r="F198" s="58" t="s">
        <v>34</v>
      </c>
      <c r="G198" s="57">
        <v>8.8000000000000007</v>
      </c>
      <c r="H198" s="29"/>
      <c r="I198" s="28">
        <f t="shared" si="12"/>
        <v>0</v>
      </c>
    </row>
    <row r="199" spans="4:9" x14ac:dyDescent="0.2">
      <c r="D199" s="60" t="s">
        <v>231</v>
      </c>
      <c r="E199" s="59" t="s">
        <v>230</v>
      </c>
      <c r="F199" s="58" t="s">
        <v>34</v>
      </c>
      <c r="G199" s="57">
        <v>86.9</v>
      </c>
      <c r="H199" s="29"/>
      <c r="I199" s="28">
        <f t="shared" si="12"/>
        <v>0</v>
      </c>
    </row>
    <row r="200" spans="4:9" x14ac:dyDescent="0.2">
      <c r="D200" s="60" t="s">
        <v>229</v>
      </c>
      <c r="E200" s="59" t="s">
        <v>228</v>
      </c>
      <c r="F200" s="58" t="s">
        <v>34</v>
      </c>
      <c r="G200" s="57">
        <v>50.6</v>
      </c>
      <c r="H200" s="29"/>
      <c r="I200" s="28">
        <f t="shared" si="12"/>
        <v>0</v>
      </c>
    </row>
    <row r="201" spans="4:9" x14ac:dyDescent="0.2">
      <c r="D201" s="60" t="s">
        <v>227</v>
      </c>
      <c r="E201" s="59" t="s">
        <v>226</v>
      </c>
      <c r="F201" s="58" t="s">
        <v>34</v>
      </c>
      <c r="G201" s="57">
        <v>6</v>
      </c>
      <c r="H201" s="29"/>
      <c r="I201" s="28">
        <f t="shared" si="12"/>
        <v>0</v>
      </c>
    </row>
    <row r="202" spans="4:9" x14ac:dyDescent="0.2">
      <c r="D202" s="60" t="s">
        <v>225</v>
      </c>
      <c r="E202" s="59" t="s">
        <v>224</v>
      </c>
      <c r="F202" s="58" t="s">
        <v>34</v>
      </c>
      <c r="G202" s="57">
        <v>9.9</v>
      </c>
      <c r="H202" s="29"/>
      <c r="I202" s="28">
        <f t="shared" si="12"/>
        <v>0</v>
      </c>
    </row>
    <row r="203" spans="4:9" x14ac:dyDescent="0.2">
      <c r="D203" s="60" t="s">
        <v>223</v>
      </c>
      <c r="E203" s="59" t="s">
        <v>222</v>
      </c>
      <c r="F203" s="58" t="s">
        <v>34</v>
      </c>
      <c r="G203" s="57">
        <v>27.500000000000004</v>
      </c>
      <c r="H203" s="29"/>
      <c r="I203" s="28">
        <f t="shared" si="12"/>
        <v>0</v>
      </c>
    </row>
    <row r="204" spans="4:9" x14ac:dyDescent="0.2">
      <c r="D204" s="60">
        <v>8.3000000000000007</v>
      </c>
      <c r="E204" s="59" t="s">
        <v>221</v>
      </c>
      <c r="F204" s="58"/>
      <c r="G204" s="57"/>
      <c r="H204" s="56"/>
      <c r="I204" s="28"/>
    </row>
    <row r="205" spans="4:9" x14ac:dyDescent="0.2">
      <c r="D205" s="60" t="s">
        <v>220</v>
      </c>
      <c r="E205" s="59" t="s">
        <v>219</v>
      </c>
      <c r="F205" s="58" t="s">
        <v>115</v>
      </c>
      <c r="G205" s="57">
        <v>24</v>
      </c>
      <c r="H205" s="29"/>
      <c r="I205" s="28">
        <f t="shared" ref="I205:I214" si="13">ROUND(G205*H205,0)</f>
        <v>0</v>
      </c>
    </row>
    <row r="206" spans="4:9" x14ac:dyDescent="0.2">
      <c r="D206" s="60" t="s">
        <v>218</v>
      </c>
      <c r="E206" s="59" t="s">
        <v>217</v>
      </c>
      <c r="F206" s="58" t="s">
        <v>115</v>
      </c>
      <c r="G206" s="57">
        <v>28</v>
      </c>
      <c r="H206" s="29"/>
      <c r="I206" s="28">
        <f t="shared" si="13"/>
        <v>0</v>
      </c>
    </row>
    <row r="207" spans="4:9" x14ac:dyDescent="0.2">
      <c r="D207" s="60" t="s">
        <v>216</v>
      </c>
      <c r="E207" s="59" t="s">
        <v>215</v>
      </c>
      <c r="F207" s="58" t="s">
        <v>115</v>
      </c>
      <c r="G207" s="57">
        <v>4</v>
      </c>
      <c r="H207" s="29"/>
      <c r="I207" s="28">
        <f t="shared" si="13"/>
        <v>0</v>
      </c>
    </row>
    <row r="208" spans="4:9" x14ac:dyDescent="0.2">
      <c r="D208" s="60" t="s">
        <v>214</v>
      </c>
      <c r="E208" s="59" t="s">
        <v>213</v>
      </c>
      <c r="F208" s="58" t="s">
        <v>115</v>
      </c>
      <c r="G208" s="57">
        <v>4</v>
      </c>
      <c r="H208" s="29"/>
      <c r="I208" s="28">
        <f t="shared" si="13"/>
        <v>0</v>
      </c>
    </row>
    <row r="209" spans="4:9" x14ac:dyDescent="0.2">
      <c r="D209" s="60" t="s">
        <v>212</v>
      </c>
      <c r="E209" s="59" t="s">
        <v>211</v>
      </c>
      <c r="F209" s="58" t="s">
        <v>115</v>
      </c>
      <c r="G209" s="57">
        <v>4</v>
      </c>
      <c r="H209" s="29"/>
      <c r="I209" s="28">
        <f t="shared" si="13"/>
        <v>0</v>
      </c>
    </row>
    <row r="210" spans="4:9" x14ac:dyDescent="0.2">
      <c r="D210" s="60" t="s">
        <v>210</v>
      </c>
      <c r="E210" s="59" t="s">
        <v>209</v>
      </c>
      <c r="F210" s="58" t="s">
        <v>115</v>
      </c>
      <c r="G210" s="57">
        <v>10</v>
      </c>
      <c r="H210" s="29"/>
      <c r="I210" s="28">
        <f t="shared" si="13"/>
        <v>0</v>
      </c>
    </row>
    <row r="211" spans="4:9" x14ac:dyDescent="0.2">
      <c r="D211" s="60" t="s">
        <v>208</v>
      </c>
      <c r="E211" s="59" t="s">
        <v>207</v>
      </c>
      <c r="F211" s="58" t="s">
        <v>115</v>
      </c>
      <c r="G211" s="57">
        <v>10</v>
      </c>
      <c r="H211" s="29"/>
      <c r="I211" s="28">
        <f t="shared" si="13"/>
        <v>0</v>
      </c>
    </row>
    <row r="212" spans="4:9" x14ac:dyDescent="0.2">
      <c r="D212" s="60" t="s">
        <v>206</v>
      </c>
      <c r="E212" s="59" t="s">
        <v>205</v>
      </c>
      <c r="F212" s="58" t="s">
        <v>115</v>
      </c>
      <c r="G212" s="57">
        <v>13</v>
      </c>
      <c r="H212" s="29"/>
      <c r="I212" s="28">
        <f t="shared" si="13"/>
        <v>0</v>
      </c>
    </row>
    <row r="213" spans="4:9" x14ac:dyDescent="0.2">
      <c r="D213" s="60" t="s">
        <v>204</v>
      </c>
      <c r="E213" s="59" t="s">
        <v>203</v>
      </c>
      <c r="F213" s="58" t="s">
        <v>115</v>
      </c>
      <c r="G213" s="57">
        <v>13</v>
      </c>
      <c r="H213" s="29"/>
      <c r="I213" s="28">
        <f t="shared" si="13"/>
        <v>0</v>
      </c>
    </row>
    <row r="214" spans="4:9" x14ac:dyDescent="0.2">
      <c r="D214" s="60" t="s">
        <v>202</v>
      </c>
      <c r="E214" s="59" t="s">
        <v>201</v>
      </c>
      <c r="F214" s="58" t="s">
        <v>115</v>
      </c>
      <c r="G214" s="57">
        <v>4</v>
      </c>
      <c r="H214" s="29"/>
      <c r="I214" s="28">
        <f t="shared" si="13"/>
        <v>0</v>
      </c>
    </row>
    <row r="215" spans="4:9" x14ac:dyDescent="0.2">
      <c r="D215" s="60">
        <v>8.4</v>
      </c>
      <c r="E215" s="59" t="s">
        <v>200</v>
      </c>
      <c r="F215" s="58"/>
      <c r="G215" s="57"/>
      <c r="H215" s="56"/>
      <c r="I215" s="28"/>
    </row>
    <row r="216" spans="4:9" x14ac:dyDescent="0.2">
      <c r="D216" s="60" t="s">
        <v>199</v>
      </c>
      <c r="E216" s="59" t="s">
        <v>198</v>
      </c>
      <c r="F216" s="58" t="s">
        <v>34</v>
      </c>
      <c r="G216" s="57">
        <v>27.6</v>
      </c>
      <c r="H216" s="29"/>
      <c r="I216" s="28">
        <f t="shared" ref="I216:I224" si="14">ROUND(G216*H216,0)</f>
        <v>0</v>
      </c>
    </row>
    <row r="217" spans="4:9" x14ac:dyDescent="0.2">
      <c r="D217" s="60" t="s">
        <v>197</v>
      </c>
      <c r="E217" s="59" t="s">
        <v>196</v>
      </c>
      <c r="F217" s="58" t="s">
        <v>34</v>
      </c>
      <c r="G217" s="57">
        <v>57.5</v>
      </c>
      <c r="H217" s="29"/>
      <c r="I217" s="28">
        <f t="shared" si="14"/>
        <v>0</v>
      </c>
    </row>
    <row r="218" spans="4:9" x14ac:dyDescent="0.2">
      <c r="D218" s="60" t="s">
        <v>195</v>
      </c>
      <c r="E218" s="59" t="s">
        <v>194</v>
      </c>
      <c r="F218" s="58" t="s">
        <v>34</v>
      </c>
      <c r="G218" s="57">
        <v>19.600000000000001</v>
      </c>
      <c r="H218" s="29"/>
      <c r="I218" s="28">
        <f t="shared" si="14"/>
        <v>0</v>
      </c>
    </row>
    <row r="219" spans="4:9" x14ac:dyDescent="0.2">
      <c r="D219" s="60" t="s">
        <v>193</v>
      </c>
      <c r="E219" s="59" t="s">
        <v>192</v>
      </c>
      <c r="F219" s="58" t="s">
        <v>34</v>
      </c>
      <c r="G219" s="57">
        <v>264.5</v>
      </c>
      <c r="H219" s="29"/>
      <c r="I219" s="28">
        <f t="shared" si="14"/>
        <v>0</v>
      </c>
    </row>
    <row r="220" spans="4:9" x14ac:dyDescent="0.2">
      <c r="D220" s="60" t="s">
        <v>191</v>
      </c>
      <c r="E220" s="59" t="s">
        <v>190</v>
      </c>
      <c r="F220" s="58" t="s">
        <v>189</v>
      </c>
      <c r="G220" s="57">
        <v>6</v>
      </c>
      <c r="H220" s="29"/>
      <c r="I220" s="28">
        <f t="shared" si="14"/>
        <v>0</v>
      </c>
    </row>
    <row r="221" spans="4:9" x14ac:dyDescent="0.2">
      <c r="D221" s="60" t="s">
        <v>188</v>
      </c>
      <c r="E221" s="59" t="s">
        <v>187</v>
      </c>
      <c r="F221" s="58" t="s">
        <v>34</v>
      </c>
      <c r="G221" s="57">
        <v>49.610000000000007</v>
      </c>
      <c r="H221" s="29"/>
      <c r="I221" s="28">
        <f t="shared" si="14"/>
        <v>0</v>
      </c>
    </row>
    <row r="222" spans="4:9" x14ac:dyDescent="0.2">
      <c r="D222" s="60" t="s">
        <v>186</v>
      </c>
      <c r="E222" s="59" t="s">
        <v>185</v>
      </c>
      <c r="F222" s="58" t="s">
        <v>115</v>
      </c>
      <c r="G222" s="57">
        <v>2</v>
      </c>
      <c r="H222" s="29"/>
      <c r="I222" s="28">
        <f t="shared" si="14"/>
        <v>0</v>
      </c>
    </row>
    <row r="223" spans="4:9" x14ac:dyDescent="0.2">
      <c r="D223" s="60" t="s">
        <v>184</v>
      </c>
      <c r="E223" s="59" t="s">
        <v>183</v>
      </c>
      <c r="F223" s="58" t="s">
        <v>115</v>
      </c>
      <c r="G223" s="57">
        <v>2</v>
      </c>
      <c r="H223" s="29"/>
      <c r="I223" s="28">
        <f t="shared" si="14"/>
        <v>0</v>
      </c>
    </row>
    <row r="224" spans="4:9" x14ac:dyDescent="0.2">
      <c r="D224" s="60" t="s">
        <v>182</v>
      </c>
      <c r="E224" s="59" t="s">
        <v>181</v>
      </c>
      <c r="F224" s="58" t="s">
        <v>115</v>
      </c>
      <c r="G224" s="57">
        <v>38</v>
      </c>
      <c r="H224" s="29"/>
      <c r="I224" s="28">
        <f t="shared" si="14"/>
        <v>0</v>
      </c>
    </row>
    <row r="225" spans="2:9" x14ac:dyDescent="0.2">
      <c r="D225" s="60">
        <v>8.5</v>
      </c>
      <c r="E225" s="59" t="s">
        <v>180</v>
      </c>
      <c r="F225" s="58"/>
      <c r="G225" s="57"/>
      <c r="H225" s="56"/>
      <c r="I225" s="28"/>
    </row>
    <row r="226" spans="2:9" x14ac:dyDescent="0.2">
      <c r="D226" s="60" t="s">
        <v>179</v>
      </c>
      <c r="E226" s="59" t="s">
        <v>178</v>
      </c>
      <c r="F226" s="58" t="s">
        <v>115</v>
      </c>
      <c r="G226" s="57">
        <v>8</v>
      </c>
      <c r="H226" s="29"/>
      <c r="I226" s="28">
        <f>ROUND(G226*H226,0)</f>
        <v>0</v>
      </c>
    </row>
    <row r="227" spans="2:9" x14ac:dyDescent="0.2">
      <c r="D227" s="60" t="s">
        <v>177</v>
      </c>
      <c r="E227" s="59" t="s">
        <v>176</v>
      </c>
      <c r="F227" s="58" t="s">
        <v>115</v>
      </c>
      <c r="G227" s="57">
        <v>8</v>
      </c>
      <c r="H227" s="29"/>
      <c r="I227" s="28">
        <f>ROUND(G227*H227,0)</f>
        <v>0</v>
      </c>
    </row>
    <row r="228" spans="2:9" x14ac:dyDescent="0.2">
      <c r="D228" s="60" t="s">
        <v>175</v>
      </c>
      <c r="E228" s="59" t="s">
        <v>174</v>
      </c>
      <c r="F228" s="58" t="s">
        <v>115</v>
      </c>
      <c r="G228" s="57">
        <v>4</v>
      </c>
      <c r="H228" s="29"/>
      <c r="I228" s="28">
        <f>ROUND(G228*H228,0)</f>
        <v>0</v>
      </c>
    </row>
    <row r="229" spans="2:9" x14ac:dyDescent="0.2">
      <c r="D229" s="60">
        <v>8.6</v>
      </c>
      <c r="E229" s="59" t="s">
        <v>173</v>
      </c>
      <c r="F229" s="58"/>
      <c r="G229" s="57"/>
      <c r="H229" s="56"/>
      <c r="I229" s="28"/>
    </row>
    <row r="230" spans="2:9" s="2" customFormat="1" ht="51" x14ac:dyDescent="0.2">
      <c r="B230" s="34"/>
      <c r="D230" s="55" t="s">
        <v>172</v>
      </c>
      <c r="E230" s="54" t="s">
        <v>171</v>
      </c>
      <c r="F230" s="53" t="s">
        <v>115</v>
      </c>
      <c r="G230" s="52">
        <v>1</v>
      </c>
      <c r="H230" s="29"/>
      <c r="I230" s="28">
        <f>ROUND(G230*H230,0)</f>
        <v>0</v>
      </c>
    </row>
    <row r="231" spans="2:9" x14ac:dyDescent="0.2">
      <c r="D231" s="60">
        <v>8.6999999999999993</v>
      </c>
      <c r="E231" s="59" t="s">
        <v>170</v>
      </c>
      <c r="F231" s="58"/>
      <c r="G231" s="57"/>
      <c r="H231" s="56"/>
      <c r="I231" s="28"/>
    </row>
    <row r="232" spans="2:9" x14ac:dyDescent="0.2">
      <c r="D232" s="60" t="s">
        <v>169</v>
      </c>
      <c r="E232" s="59" t="s">
        <v>168</v>
      </c>
      <c r="F232" s="58" t="s">
        <v>115</v>
      </c>
      <c r="G232" s="57">
        <v>2</v>
      </c>
      <c r="H232" s="29"/>
      <c r="I232" s="28">
        <f>ROUND(G232*H232,0)</f>
        <v>0</v>
      </c>
    </row>
    <row r="233" spans="2:9" x14ac:dyDescent="0.2">
      <c r="D233" s="60" t="s">
        <v>167</v>
      </c>
      <c r="E233" s="59" t="s">
        <v>166</v>
      </c>
      <c r="F233" s="58" t="s">
        <v>115</v>
      </c>
      <c r="G233" s="57">
        <v>2</v>
      </c>
      <c r="H233" s="29"/>
      <c r="I233" s="28">
        <f>ROUND(G233*H233,0)</f>
        <v>0</v>
      </c>
    </row>
    <row r="234" spans="2:9" x14ac:dyDescent="0.2">
      <c r="D234" s="60" t="s">
        <v>165</v>
      </c>
      <c r="E234" s="59" t="s">
        <v>164</v>
      </c>
      <c r="F234" s="58" t="s">
        <v>34</v>
      </c>
      <c r="G234" s="57">
        <v>156</v>
      </c>
      <c r="H234" s="29"/>
      <c r="I234" s="28">
        <f>ROUND(G234*H234,0)</f>
        <v>0</v>
      </c>
    </row>
    <row r="235" spans="2:9" x14ac:dyDescent="0.2">
      <c r="D235" s="60" t="s">
        <v>163</v>
      </c>
      <c r="E235" s="59" t="s">
        <v>162</v>
      </c>
      <c r="F235" s="58" t="s">
        <v>115</v>
      </c>
      <c r="G235" s="57">
        <v>4</v>
      </c>
      <c r="H235" s="29"/>
      <c r="I235" s="28">
        <f>ROUND(G235*H235,0)</f>
        <v>0</v>
      </c>
    </row>
    <row r="236" spans="2:9" x14ac:dyDescent="0.2">
      <c r="D236" s="60">
        <v>8.8000000000000007</v>
      </c>
      <c r="E236" s="59" t="s">
        <v>161</v>
      </c>
      <c r="F236" s="58"/>
      <c r="G236" s="57"/>
      <c r="H236" s="56"/>
      <c r="I236" s="28"/>
    </row>
    <row r="237" spans="2:9" x14ac:dyDescent="0.2">
      <c r="D237" s="60" t="s">
        <v>160</v>
      </c>
      <c r="E237" s="59" t="s">
        <v>159</v>
      </c>
      <c r="F237" s="58" t="s">
        <v>115</v>
      </c>
      <c r="G237" s="57">
        <v>4</v>
      </c>
      <c r="H237" s="29"/>
      <c r="I237" s="28">
        <f>ROUND(G237*H237,0)</f>
        <v>0</v>
      </c>
    </row>
    <row r="238" spans="2:9" x14ac:dyDescent="0.2">
      <c r="D238" s="60" t="s">
        <v>158</v>
      </c>
      <c r="E238" s="59" t="s">
        <v>157</v>
      </c>
      <c r="F238" s="58" t="s">
        <v>34</v>
      </c>
      <c r="G238" s="57">
        <v>10.6</v>
      </c>
      <c r="H238" s="29"/>
      <c r="I238" s="28">
        <f>ROUND(G238*H238,0)</f>
        <v>0</v>
      </c>
    </row>
    <row r="239" spans="2:9" x14ac:dyDescent="0.2">
      <c r="D239" s="60" t="s">
        <v>156</v>
      </c>
      <c r="E239" s="59" t="s">
        <v>155</v>
      </c>
      <c r="F239" s="58" t="s">
        <v>115</v>
      </c>
      <c r="G239" s="57">
        <v>1</v>
      </c>
      <c r="H239" s="29"/>
      <c r="I239" s="28">
        <f>ROUND(G239*H239,0)</f>
        <v>0</v>
      </c>
    </row>
    <row r="240" spans="2:9" x14ac:dyDescent="0.2">
      <c r="D240" s="61">
        <v>8.1</v>
      </c>
      <c r="E240" s="59" t="s">
        <v>154</v>
      </c>
      <c r="F240" s="58"/>
      <c r="G240" s="57"/>
      <c r="H240" s="56"/>
      <c r="I240" s="28"/>
    </row>
    <row r="241" spans="2:9" x14ac:dyDescent="0.2">
      <c r="D241" s="60" t="s">
        <v>153</v>
      </c>
      <c r="E241" s="59" t="s">
        <v>152</v>
      </c>
      <c r="F241" s="58" t="s">
        <v>143</v>
      </c>
      <c r="G241" s="57">
        <v>93.600000000000009</v>
      </c>
      <c r="H241" s="29"/>
      <c r="I241" s="28">
        <f>ROUND(G241*H241,0)</f>
        <v>0</v>
      </c>
    </row>
    <row r="242" spans="2:9" x14ac:dyDescent="0.2">
      <c r="D242" s="60" t="s">
        <v>151</v>
      </c>
      <c r="E242" s="59" t="s">
        <v>150</v>
      </c>
      <c r="F242" s="58" t="s">
        <v>143</v>
      </c>
      <c r="G242" s="57">
        <v>28.080000000000002</v>
      </c>
      <c r="H242" s="29"/>
      <c r="I242" s="28">
        <f>ROUND(G242*H242,0)</f>
        <v>0</v>
      </c>
    </row>
    <row r="243" spans="2:9" x14ac:dyDescent="0.2">
      <c r="D243" s="60" t="s">
        <v>149</v>
      </c>
      <c r="E243" s="51" t="s">
        <v>148</v>
      </c>
      <c r="F243" s="58" t="s">
        <v>143</v>
      </c>
      <c r="G243" s="57">
        <v>18.720000000000002</v>
      </c>
      <c r="H243" s="29"/>
      <c r="I243" s="28">
        <f>ROUND(G243*H243,0)</f>
        <v>0</v>
      </c>
    </row>
    <row r="244" spans="2:9" x14ac:dyDescent="0.2">
      <c r="D244" s="60" t="s">
        <v>147</v>
      </c>
      <c r="E244" s="51" t="s">
        <v>146</v>
      </c>
      <c r="F244" s="58" t="s">
        <v>143</v>
      </c>
      <c r="G244" s="57">
        <v>93.600000000000009</v>
      </c>
      <c r="H244" s="29"/>
      <c r="I244" s="28">
        <f>ROUND(G244*H244,0)</f>
        <v>0</v>
      </c>
    </row>
    <row r="245" spans="2:9" x14ac:dyDescent="0.2">
      <c r="D245" s="60" t="s">
        <v>145</v>
      </c>
      <c r="E245" s="59" t="s">
        <v>144</v>
      </c>
      <c r="F245" s="58" t="s">
        <v>143</v>
      </c>
      <c r="G245" s="57">
        <v>9.3600000000000012</v>
      </c>
      <c r="H245" s="29"/>
      <c r="I245" s="28">
        <f>ROUND(G245*H245,0)</f>
        <v>0</v>
      </c>
    </row>
    <row r="246" spans="2:9" s="2" customFormat="1" x14ac:dyDescent="0.2">
      <c r="B246" s="34"/>
      <c r="D246" s="55"/>
      <c r="E246" s="54" t="s">
        <v>142</v>
      </c>
      <c r="F246" s="53"/>
      <c r="G246" s="52"/>
      <c r="H246" s="56"/>
      <c r="I246" s="28"/>
    </row>
    <row r="247" spans="2:9" s="2" customFormat="1" x14ac:dyDescent="0.2">
      <c r="B247" s="34"/>
      <c r="D247" s="55">
        <v>8.1199999999999992</v>
      </c>
      <c r="E247" s="54" t="s">
        <v>141</v>
      </c>
      <c r="F247" s="53"/>
      <c r="G247" s="52"/>
      <c r="H247" s="56"/>
      <c r="I247" s="28"/>
    </row>
    <row r="248" spans="2:9" s="2" customFormat="1" x14ac:dyDescent="0.2">
      <c r="B248" s="34"/>
      <c r="D248" s="55" t="s">
        <v>140</v>
      </c>
      <c r="E248" s="54" t="s">
        <v>139</v>
      </c>
      <c r="F248" s="53" t="s">
        <v>34</v>
      </c>
      <c r="G248" s="52">
        <v>3</v>
      </c>
      <c r="H248" s="29"/>
      <c r="I248" s="28">
        <f t="shared" ref="I248:I265" si="15">ROUND(G248*H248,0)</f>
        <v>0</v>
      </c>
    </row>
    <row r="249" spans="2:9" s="2" customFormat="1" x14ac:dyDescent="0.2">
      <c r="B249" s="34"/>
      <c r="D249" s="55" t="s">
        <v>138</v>
      </c>
      <c r="E249" s="54" t="s">
        <v>137</v>
      </c>
      <c r="F249" s="53" t="s">
        <v>34</v>
      </c>
      <c r="G249" s="52">
        <v>34</v>
      </c>
      <c r="H249" s="29"/>
      <c r="I249" s="28">
        <f t="shared" si="15"/>
        <v>0</v>
      </c>
    </row>
    <row r="250" spans="2:9" s="2" customFormat="1" x14ac:dyDescent="0.2">
      <c r="B250" s="34"/>
      <c r="D250" s="55" t="s">
        <v>136</v>
      </c>
      <c r="E250" s="54" t="s">
        <v>135</v>
      </c>
      <c r="F250" s="53" t="s">
        <v>34</v>
      </c>
      <c r="G250" s="52">
        <v>22</v>
      </c>
      <c r="H250" s="29"/>
      <c r="I250" s="28">
        <f t="shared" si="15"/>
        <v>0</v>
      </c>
    </row>
    <row r="251" spans="2:9" s="2" customFormat="1" x14ac:dyDescent="0.2">
      <c r="B251" s="34"/>
      <c r="D251" s="55" t="s">
        <v>134</v>
      </c>
      <c r="E251" s="54" t="s">
        <v>133</v>
      </c>
      <c r="F251" s="53" t="s">
        <v>34</v>
      </c>
      <c r="G251" s="52">
        <v>12</v>
      </c>
      <c r="H251" s="29"/>
      <c r="I251" s="28">
        <f t="shared" si="15"/>
        <v>0</v>
      </c>
    </row>
    <row r="252" spans="2:9" s="2" customFormat="1" x14ac:dyDescent="0.2">
      <c r="B252" s="34"/>
      <c r="D252" s="55" t="s">
        <v>132</v>
      </c>
      <c r="E252" s="54" t="s">
        <v>131</v>
      </c>
      <c r="F252" s="53" t="s">
        <v>34</v>
      </c>
      <c r="G252" s="52">
        <v>4</v>
      </c>
      <c r="H252" s="29"/>
      <c r="I252" s="28">
        <f t="shared" si="15"/>
        <v>0</v>
      </c>
    </row>
    <row r="253" spans="2:9" s="2" customFormat="1" x14ac:dyDescent="0.2">
      <c r="B253" s="34"/>
      <c r="D253" s="55" t="s">
        <v>130</v>
      </c>
      <c r="E253" s="54" t="s">
        <v>129</v>
      </c>
      <c r="F253" s="53" t="s">
        <v>34</v>
      </c>
      <c r="G253" s="52">
        <v>650.6</v>
      </c>
      <c r="H253" s="29"/>
      <c r="I253" s="28">
        <f t="shared" si="15"/>
        <v>0</v>
      </c>
    </row>
    <row r="254" spans="2:9" s="2" customFormat="1" x14ac:dyDescent="0.2">
      <c r="B254" s="34"/>
      <c r="D254" s="55" t="s">
        <v>128</v>
      </c>
      <c r="E254" s="54" t="s">
        <v>127</v>
      </c>
      <c r="F254" s="53" t="s">
        <v>34</v>
      </c>
      <c r="G254" s="52">
        <v>67</v>
      </c>
      <c r="H254" s="29"/>
      <c r="I254" s="28">
        <f t="shared" si="15"/>
        <v>0</v>
      </c>
    </row>
    <row r="255" spans="2:9" s="2" customFormat="1" x14ac:dyDescent="0.2">
      <c r="B255" s="34"/>
      <c r="D255" s="55" t="s">
        <v>126</v>
      </c>
      <c r="E255" s="54" t="s">
        <v>125</v>
      </c>
      <c r="F255" s="53" t="s">
        <v>34</v>
      </c>
      <c r="G255" s="52">
        <v>64</v>
      </c>
      <c r="H255" s="29"/>
      <c r="I255" s="28">
        <f t="shared" si="15"/>
        <v>0</v>
      </c>
    </row>
    <row r="256" spans="2:9" s="2" customFormat="1" x14ac:dyDescent="0.2">
      <c r="B256" s="34"/>
      <c r="D256" s="55">
        <v>8.1300000000000008</v>
      </c>
      <c r="E256" s="54" t="s">
        <v>124</v>
      </c>
      <c r="F256" s="53"/>
      <c r="G256" s="52"/>
      <c r="H256" s="56"/>
      <c r="I256" s="28">
        <f t="shared" si="15"/>
        <v>0</v>
      </c>
    </row>
    <row r="257" spans="2:9" s="2" customFormat="1" x14ac:dyDescent="0.2">
      <c r="B257" s="34"/>
      <c r="D257" s="55" t="s">
        <v>123</v>
      </c>
      <c r="E257" s="54" t="s">
        <v>122</v>
      </c>
      <c r="F257" s="53" t="s">
        <v>115</v>
      </c>
      <c r="G257" s="52">
        <v>5</v>
      </c>
      <c r="H257" s="29"/>
      <c r="I257" s="28">
        <f t="shared" si="15"/>
        <v>0</v>
      </c>
    </row>
    <row r="258" spans="2:9" s="2" customFormat="1" x14ac:dyDescent="0.2">
      <c r="B258" s="34"/>
      <c r="D258" s="55" t="s">
        <v>121</v>
      </c>
      <c r="E258" s="54" t="s">
        <v>120</v>
      </c>
      <c r="F258" s="53" t="s">
        <v>115</v>
      </c>
      <c r="G258" s="52">
        <v>1</v>
      </c>
      <c r="H258" s="29"/>
      <c r="I258" s="28">
        <f t="shared" si="15"/>
        <v>0</v>
      </c>
    </row>
    <row r="259" spans="2:9" s="2" customFormat="1" ht="25.5" x14ac:dyDescent="0.2">
      <c r="B259" s="34"/>
      <c r="D259" s="55" t="s">
        <v>119</v>
      </c>
      <c r="E259" s="54" t="s">
        <v>118</v>
      </c>
      <c r="F259" s="53" t="s">
        <v>115</v>
      </c>
      <c r="G259" s="52">
        <v>5</v>
      </c>
      <c r="H259" s="29"/>
      <c r="I259" s="28">
        <f t="shared" si="15"/>
        <v>0</v>
      </c>
    </row>
    <row r="260" spans="2:9" s="2" customFormat="1" x14ac:dyDescent="0.2">
      <c r="B260" s="34"/>
      <c r="D260" s="55" t="s">
        <v>117</v>
      </c>
      <c r="E260" s="54" t="s">
        <v>116</v>
      </c>
      <c r="F260" s="53" t="s">
        <v>115</v>
      </c>
      <c r="G260" s="52">
        <v>5</v>
      </c>
      <c r="H260" s="29"/>
      <c r="I260" s="28">
        <f t="shared" si="15"/>
        <v>0</v>
      </c>
    </row>
    <row r="261" spans="2:9" s="2" customFormat="1" x14ac:dyDescent="0.2">
      <c r="B261" s="34"/>
      <c r="D261" s="55">
        <v>8.14</v>
      </c>
      <c r="E261" s="54" t="s">
        <v>114</v>
      </c>
      <c r="F261" s="53"/>
      <c r="G261" s="52"/>
      <c r="H261" s="56"/>
      <c r="I261" s="28">
        <f t="shared" si="15"/>
        <v>0</v>
      </c>
    </row>
    <row r="262" spans="2:9" s="2" customFormat="1" x14ac:dyDescent="0.2">
      <c r="B262" s="34"/>
      <c r="D262" s="55" t="s">
        <v>113</v>
      </c>
      <c r="E262" s="54" t="s">
        <v>112</v>
      </c>
      <c r="F262" s="53" t="s">
        <v>109</v>
      </c>
      <c r="G262" s="52">
        <v>190</v>
      </c>
      <c r="H262" s="29"/>
      <c r="I262" s="28">
        <f t="shared" si="15"/>
        <v>0</v>
      </c>
    </row>
    <row r="263" spans="2:9" s="2" customFormat="1" x14ac:dyDescent="0.2">
      <c r="B263" s="34"/>
      <c r="D263" s="55" t="s">
        <v>111</v>
      </c>
      <c r="E263" s="54" t="s">
        <v>110</v>
      </c>
      <c r="F263" s="53" t="s">
        <v>109</v>
      </c>
      <c r="G263" s="52">
        <v>190</v>
      </c>
      <c r="H263" s="29"/>
      <c r="I263" s="28">
        <f t="shared" si="15"/>
        <v>0</v>
      </c>
    </row>
    <row r="264" spans="2:9" s="2" customFormat="1" x14ac:dyDescent="0.2">
      <c r="B264" s="34"/>
      <c r="D264" s="55" t="s">
        <v>542</v>
      </c>
      <c r="E264" s="54" t="s">
        <v>545</v>
      </c>
      <c r="F264" s="53"/>
      <c r="G264" s="52"/>
      <c r="H264" s="56"/>
      <c r="I264" s="28">
        <f t="shared" ref="I264" si="16">ROUND(G264*H264,0)</f>
        <v>0</v>
      </c>
    </row>
    <row r="265" spans="2:9" s="2" customFormat="1" ht="242.25" x14ac:dyDescent="0.2">
      <c r="B265" s="34"/>
      <c r="D265" s="55" t="s">
        <v>543</v>
      </c>
      <c r="E265" s="54" t="s">
        <v>544</v>
      </c>
      <c r="F265" s="53" t="s">
        <v>115</v>
      </c>
      <c r="G265" s="52">
        <v>1</v>
      </c>
      <c r="H265" s="29"/>
      <c r="I265" s="28">
        <f t="shared" si="15"/>
        <v>0</v>
      </c>
    </row>
    <row r="266" spans="2:9" ht="13.5" thickBot="1" x14ac:dyDescent="0.25">
      <c r="D266" s="27"/>
      <c r="E266" s="107"/>
      <c r="F266" s="107"/>
      <c r="G266" s="107"/>
      <c r="H266" s="107"/>
      <c r="I266" s="25">
        <f>ROUND((SUM(I193:I265)),0)</f>
        <v>0</v>
      </c>
    </row>
    <row r="267" spans="2:9" ht="13.5" thickBot="1" x14ac:dyDescent="0.25"/>
    <row r="268" spans="2:9" x14ac:dyDescent="0.2">
      <c r="D268" s="35">
        <v>9</v>
      </c>
      <c r="E268" s="106" t="s">
        <v>108</v>
      </c>
      <c r="F268" s="106"/>
      <c r="G268" s="106"/>
      <c r="H268" s="106"/>
      <c r="I268" s="106"/>
    </row>
    <row r="269" spans="2:9" s="2" customFormat="1" x14ac:dyDescent="0.2">
      <c r="B269" s="6"/>
      <c r="D269" s="50">
        <v>9.1</v>
      </c>
      <c r="E269" s="51" t="s">
        <v>107</v>
      </c>
      <c r="F269" s="49" t="s">
        <v>12</v>
      </c>
      <c r="G269" s="36">
        <v>144</v>
      </c>
      <c r="H269" s="29"/>
      <c r="I269" s="38">
        <f t="shared" ref="I269:I275" si="17">ROUND(G269*H269,0)</f>
        <v>0</v>
      </c>
    </row>
    <row r="270" spans="2:9" s="2" customFormat="1" ht="25.5" x14ac:dyDescent="0.2">
      <c r="B270" s="6"/>
      <c r="D270" s="50">
        <v>9.1999999999999993</v>
      </c>
      <c r="E270" s="51" t="s">
        <v>106</v>
      </c>
      <c r="F270" s="49" t="s">
        <v>105</v>
      </c>
      <c r="G270" s="36">
        <f>4189+335.16</f>
        <v>4524.16</v>
      </c>
      <c r="H270" s="29"/>
      <c r="I270" s="38">
        <f t="shared" si="17"/>
        <v>0</v>
      </c>
    </row>
    <row r="271" spans="2:9" s="2" customFormat="1" x14ac:dyDescent="0.2">
      <c r="B271" s="6"/>
      <c r="D271" s="50">
        <v>9.3000000000000007</v>
      </c>
      <c r="E271" s="32" t="s">
        <v>104</v>
      </c>
      <c r="F271" s="49" t="s">
        <v>12</v>
      </c>
      <c r="G271" s="36">
        <v>388</v>
      </c>
      <c r="H271" s="29"/>
      <c r="I271" s="38">
        <f t="shared" si="17"/>
        <v>0</v>
      </c>
    </row>
    <row r="272" spans="2:9" s="2" customFormat="1" x14ac:dyDescent="0.2">
      <c r="B272" s="6"/>
      <c r="D272" s="50">
        <v>9.4</v>
      </c>
      <c r="E272" s="32" t="s">
        <v>103</v>
      </c>
      <c r="F272" s="49" t="s">
        <v>34</v>
      </c>
      <c r="G272" s="36">
        <v>220</v>
      </c>
      <c r="H272" s="29"/>
      <c r="I272" s="38">
        <f t="shared" si="17"/>
        <v>0</v>
      </c>
    </row>
    <row r="273" spans="2:9" s="2" customFormat="1" ht="25.5" x14ac:dyDescent="0.2">
      <c r="B273" s="6"/>
      <c r="D273" s="50" t="s">
        <v>102</v>
      </c>
      <c r="E273" s="32" t="s">
        <v>101</v>
      </c>
      <c r="F273" s="49" t="s">
        <v>12</v>
      </c>
      <c r="G273" s="36">
        <f>23.48*4</f>
        <v>93.92</v>
      </c>
      <c r="H273" s="29"/>
      <c r="I273" s="38">
        <f t="shared" si="17"/>
        <v>0</v>
      </c>
    </row>
    <row r="274" spans="2:9" s="2" customFormat="1" ht="25.5" x14ac:dyDescent="0.2">
      <c r="B274" s="34"/>
      <c r="D274" s="33" t="s">
        <v>100</v>
      </c>
      <c r="E274" s="32" t="s">
        <v>99</v>
      </c>
      <c r="F274" s="31" t="s">
        <v>14</v>
      </c>
      <c r="G274" s="30">
        <v>46</v>
      </c>
      <c r="H274" s="29"/>
      <c r="I274" s="28">
        <f t="shared" si="17"/>
        <v>0</v>
      </c>
    </row>
    <row r="275" spans="2:9" s="2" customFormat="1" x14ac:dyDescent="0.2">
      <c r="B275" s="6"/>
      <c r="D275" s="50" t="s">
        <v>98</v>
      </c>
      <c r="E275" s="32" t="s">
        <v>97</v>
      </c>
      <c r="F275" s="49" t="s">
        <v>12</v>
      </c>
      <c r="G275" s="36">
        <v>217.57</v>
      </c>
      <c r="H275" s="29"/>
      <c r="I275" s="38">
        <f t="shared" si="17"/>
        <v>0</v>
      </c>
    </row>
    <row r="276" spans="2:9" ht="13.5" thickBot="1" x14ac:dyDescent="0.25">
      <c r="D276" s="27"/>
      <c r="E276" s="26"/>
      <c r="F276" s="26"/>
      <c r="G276" s="26"/>
      <c r="H276" s="26"/>
      <c r="I276" s="25">
        <f>ROUND((SUM(I269:I275)),0)</f>
        <v>0</v>
      </c>
    </row>
    <row r="277" spans="2:9" ht="13.5" thickBot="1" x14ac:dyDescent="0.25"/>
    <row r="278" spans="2:9" x14ac:dyDescent="0.2">
      <c r="D278" s="35">
        <v>10</v>
      </c>
      <c r="E278" s="106" t="s">
        <v>96</v>
      </c>
      <c r="F278" s="106"/>
      <c r="G278" s="106"/>
      <c r="H278" s="106"/>
      <c r="I278" s="106"/>
    </row>
    <row r="279" spans="2:9" x14ac:dyDescent="0.2">
      <c r="D279" s="33" t="s">
        <v>95</v>
      </c>
      <c r="E279" s="32" t="s">
        <v>94</v>
      </c>
      <c r="F279" s="31" t="s">
        <v>12</v>
      </c>
      <c r="G279" s="36">
        <v>2401.63</v>
      </c>
      <c r="H279" s="29"/>
      <c r="I279" s="28">
        <f t="shared" ref="I279:I293" si="18">ROUND(G279*H279,0)</f>
        <v>0</v>
      </c>
    </row>
    <row r="280" spans="2:9" x14ac:dyDescent="0.2">
      <c r="D280" s="33" t="s">
        <v>93</v>
      </c>
      <c r="E280" s="32" t="s">
        <v>92</v>
      </c>
      <c r="F280" s="31" t="s">
        <v>34</v>
      </c>
      <c r="G280" s="36">
        <v>480.33</v>
      </c>
      <c r="H280" s="29"/>
      <c r="I280" s="28">
        <f t="shared" si="18"/>
        <v>0</v>
      </c>
    </row>
    <row r="281" spans="2:9" x14ac:dyDescent="0.2">
      <c r="D281" s="33" t="s">
        <v>91</v>
      </c>
      <c r="E281" s="32" t="s">
        <v>90</v>
      </c>
      <c r="F281" s="31" t="s">
        <v>12</v>
      </c>
      <c r="G281" s="36">
        <v>989.67</v>
      </c>
      <c r="H281" s="29"/>
      <c r="I281" s="28">
        <f t="shared" si="18"/>
        <v>0</v>
      </c>
    </row>
    <row r="282" spans="2:9" x14ac:dyDescent="0.2">
      <c r="D282" s="33" t="s">
        <v>89</v>
      </c>
      <c r="E282" s="32" t="s">
        <v>88</v>
      </c>
      <c r="F282" s="31" t="s">
        <v>34</v>
      </c>
      <c r="G282" s="36">
        <v>197.5</v>
      </c>
      <c r="H282" s="29"/>
      <c r="I282" s="28">
        <f t="shared" si="18"/>
        <v>0</v>
      </c>
    </row>
    <row r="283" spans="2:9" s="2" customFormat="1" x14ac:dyDescent="0.2">
      <c r="B283" s="6"/>
      <c r="D283" s="33" t="s">
        <v>87</v>
      </c>
      <c r="E283" s="32" t="s">
        <v>86</v>
      </c>
      <c r="F283" s="31" t="s">
        <v>12</v>
      </c>
      <c r="G283" s="36">
        <v>989.67</v>
      </c>
      <c r="H283" s="29"/>
      <c r="I283" s="28">
        <f t="shared" si="18"/>
        <v>0</v>
      </c>
    </row>
    <row r="284" spans="2:9" s="2" customFormat="1" x14ac:dyDescent="0.2">
      <c r="B284" s="6"/>
      <c r="D284" s="33" t="s">
        <v>85</v>
      </c>
      <c r="E284" s="32" t="s">
        <v>84</v>
      </c>
      <c r="F284" s="31" t="s">
        <v>12</v>
      </c>
      <c r="G284" s="36">
        <v>1739</v>
      </c>
      <c r="H284" s="29"/>
      <c r="I284" s="28">
        <f t="shared" si="18"/>
        <v>0</v>
      </c>
    </row>
    <row r="285" spans="2:9" s="2" customFormat="1" x14ac:dyDescent="0.2">
      <c r="B285" s="6"/>
      <c r="D285" s="33" t="s">
        <v>83</v>
      </c>
      <c r="E285" s="32" t="s">
        <v>82</v>
      </c>
      <c r="F285" s="31" t="s">
        <v>12</v>
      </c>
      <c r="G285" s="36">
        <v>374.83</v>
      </c>
      <c r="H285" s="29"/>
      <c r="I285" s="28">
        <f t="shared" si="18"/>
        <v>0</v>
      </c>
    </row>
    <row r="286" spans="2:9" s="2" customFormat="1" x14ac:dyDescent="0.2">
      <c r="B286" s="6"/>
      <c r="D286" s="33" t="s">
        <v>81</v>
      </c>
      <c r="E286" s="32" t="s">
        <v>80</v>
      </c>
      <c r="F286" s="31" t="s">
        <v>12</v>
      </c>
      <c r="G286" s="36">
        <f>+G283+G284</f>
        <v>2728.67</v>
      </c>
      <c r="H286" s="29"/>
      <c r="I286" s="28">
        <f t="shared" si="18"/>
        <v>0</v>
      </c>
    </row>
    <row r="287" spans="2:9" s="2" customFormat="1" x14ac:dyDescent="0.2">
      <c r="B287" s="6"/>
      <c r="D287" s="33" t="s">
        <v>79</v>
      </c>
      <c r="E287" s="32" t="s">
        <v>78</v>
      </c>
      <c r="F287" s="31" t="s">
        <v>34</v>
      </c>
      <c r="G287" s="36">
        <v>545</v>
      </c>
      <c r="H287" s="29"/>
      <c r="I287" s="28">
        <f t="shared" si="18"/>
        <v>0</v>
      </c>
    </row>
    <row r="288" spans="2:9" s="2" customFormat="1" x14ac:dyDescent="0.2">
      <c r="B288" s="6"/>
      <c r="D288" s="33" t="s">
        <v>77</v>
      </c>
      <c r="E288" s="32" t="s">
        <v>76</v>
      </c>
      <c r="F288" s="31" t="s">
        <v>34</v>
      </c>
      <c r="G288" s="36">
        <v>545</v>
      </c>
      <c r="H288" s="29"/>
      <c r="I288" s="28">
        <f t="shared" si="18"/>
        <v>0</v>
      </c>
    </row>
    <row r="289" spans="2:9" s="2" customFormat="1" x14ac:dyDescent="0.2">
      <c r="B289" s="6"/>
      <c r="D289" s="33" t="s">
        <v>75</v>
      </c>
      <c r="E289" s="32" t="s">
        <v>74</v>
      </c>
      <c r="F289" s="31" t="s">
        <v>12</v>
      </c>
      <c r="G289" s="36">
        <v>352.08</v>
      </c>
      <c r="H289" s="29"/>
      <c r="I289" s="28">
        <f t="shared" si="18"/>
        <v>0</v>
      </c>
    </row>
    <row r="290" spans="2:9" s="2" customFormat="1" x14ac:dyDescent="0.2">
      <c r="B290" s="6"/>
      <c r="D290" s="33" t="s">
        <v>73</v>
      </c>
      <c r="E290" s="32" t="s">
        <v>72</v>
      </c>
      <c r="F290" s="31" t="s">
        <v>34</v>
      </c>
      <c r="G290" s="36">
        <v>352.08</v>
      </c>
      <c r="H290" s="29"/>
      <c r="I290" s="28">
        <f t="shared" si="18"/>
        <v>0</v>
      </c>
    </row>
    <row r="291" spans="2:9" s="2" customFormat="1" x14ac:dyDescent="0.2">
      <c r="B291" s="6"/>
      <c r="D291" s="33" t="s">
        <v>71</v>
      </c>
      <c r="E291" s="32" t="s">
        <v>70</v>
      </c>
      <c r="F291" s="31" t="s">
        <v>12</v>
      </c>
      <c r="G291" s="36">
        <v>11.52</v>
      </c>
      <c r="H291" s="29"/>
      <c r="I291" s="28">
        <f t="shared" si="18"/>
        <v>0</v>
      </c>
    </row>
    <row r="292" spans="2:9" s="2" customFormat="1" x14ac:dyDescent="0.2">
      <c r="B292" s="6"/>
      <c r="D292" s="33">
        <v>10.9</v>
      </c>
      <c r="E292" s="32" t="s">
        <v>69</v>
      </c>
      <c r="F292" s="31" t="s">
        <v>12</v>
      </c>
      <c r="G292" s="36">
        <v>217.88</v>
      </c>
      <c r="H292" s="29"/>
      <c r="I292" s="28">
        <f t="shared" si="18"/>
        <v>0</v>
      </c>
    </row>
    <row r="293" spans="2:9" s="44" customFormat="1" x14ac:dyDescent="0.2">
      <c r="B293" s="48"/>
      <c r="D293" s="47">
        <v>10.1</v>
      </c>
      <c r="E293" s="46" t="s">
        <v>68</v>
      </c>
      <c r="F293" s="45" t="s">
        <v>12</v>
      </c>
      <c r="G293" s="30">
        <v>11.52</v>
      </c>
      <c r="H293" s="39"/>
      <c r="I293" s="28">
        <f t="shared" si="18"/>
        <v>0</v>
      </c>
    </row>
    <row r="294" spans="2:9" ht="13.5" thickBot="1" x14ac:dyDescent="0.25">
      <c r="D294" s="27"/>
      <c r="E294" s="26"/>
      <c r="F294" s="26"/>
      <c r="G294" s="26"/>
      <c r="H294" s="26"/>
      <c r="I294" s="25">
        <f>ROUND((SUM(I279:I293)),0)</f>
        <v>0</v>
      </c>
    </row>
    <row r="295" spans="2:9" ht="13.5" thickBot="1" x14ac:dyDescent="0.25"/>
    <row r="296" spans="2:9" x14ac:dyDescent="0.2">
      <c r="D296" s="35">
        <v>11</v>
      </c>
      <c r="E296" s="106" t="s">
        <v>67</v>
      </c>
      <c r="F296" s="106"/>
      <c r="G296" s="106"/>
      <c r="H296" s="106"/>
      <c r="I296" s="106"/>
    </row>
    <row r="297" spans="2:9" s="37" customFormat="1" ht="25.5" x14ac:dyDescent="0.2">
      <c r="B297" s="6"/>
      <c r="D297" s="42" t="s">
        <v>66</v>
      </c>
      <c r="E297" s="43" t="s">
        <v>65</v>
      </c>
      <c r="F297" s="40" t="s">
        <v>12</v>
      </c>
      <c r="G297" s="36">
        <f>15*8.9*2.7</f>
        <v>360.45000000000005</v>
      </c>
      <c r="H297" s="39"/>
      <c r="I297" s="38">
        <f t="shared" ref="I297:I314" si="19">ROUND(G297*H297,2)</f>
        <v>0</v>
      </c>
    </row>
    <row r="298" spans="2:9" s="37" customFormat="1" ht="25.5" x14ac:dyDescent="0.2">
      <c r="B298" s="6"/>
      <c r="D298" s="42" t="s">
        <v>64</v>
      </c>
      <c r="E298" s="43" t="s">
        <v>63</v>
      </c>
      <c r="F298" s="40" t="s">
        <v>12</v>
      </c>
      <c r="G298" s="36">
        <f>7.55*0.8*15</f>
        <v>90.6</v>
      </c>
      <c r="H298" s="39"/>
      <c r="I298" s="38">
        <f t="shared" si="19"/>
        <v>0</v>
      </c>
    </row>
    <row r="299" spans="2:9" s="37" customFormat="1" ht="25.5" x14ac:dyDescent="0.2">
      <c r="B299" s="6"/>
      <c r="D299" s="42" t="s">
        <v>62</v>
      </c>
      <c r="E299" s="43" t="s">
        <v>61</v>
      </c>
      <c r="F299" s="40" t="s">
        <v>12</v>
      </c>
      <c r="G299" s="36">
        <f>3.15*0.8*4</f>
        <v>10.08</v>
      </c>
      <c r="H299" s="39"/>
      <c r="I299" s="38">
        <f t="shared" si="19"/>
        <v>0</v>
      </c>
    </row>
    <row r="300" spans="2:9" s="37" customFormat="1" ht="25.5" x14ac:dyDescent="0.2">
      <c r="B300" s="6"/>
      <c r="D300" s="42" t="s">
        <v>60</v>
      </c>
      <c r="E300" s="43" t="s">
        <v>59</v>
      </c>
      <c r="F300" s="40" t="s">
        <v>12</v>
      </c>
      <c r="G300" s="36">
        <f>1.85*0.8*8</f>
        <v>11.840000000000002</v>
      </c>
      <c r="H300" s="39"/>
      <c r="I300" s="38">
        <f t="shared" si="19"/>
        <v>0</v>
      </c>
    </row>
    <row r="301" spans="2:9" s="37" customFormat="1" ht="25.5" x14ac:dyDescent="0.2">
      <c r="B301" s="6"/>
      <c r="D301" s="42" t="s">
        <v>58</v>
      </c>
      <c r="E301" s="43" t="s">
        <v>57</v>
      </c>
      <c r="F301" s="40" t="s">
        <v>12</v>
      </c>
      <c r="G301" s="36">
        <f>15*1.1*2.7</f>
        <v>44.550000000000004</v>
      </c>
      <c r="H301" s="39"/>
      <c r="I301" s="38">
        <f t="shared" si="19"/>
        <v>0</v>
      </c>
    </row>
    <row r="302" spans="2:9" s="37" customFormat="1" ht="25.5" x14ac:dyDescent="0.2">
      <c r="B302" s="6"/>
      <c r="D302" s="42" t="s">
        <v>56</v>
      </c>
      <c r="E302" s="43" t="s">
        <v>55</v>
      </c>
      <c r="F302" s="40" t="s">
        <v>12</v>
      </c>
      <c r="G302" s="36">
        <f>4*1.1*2.7</f>
        <v>11.880000000000003</v>
      </c>
      <c r="H302" s="39"/>
      <c r="I302" s="38">
        <f t="shared" si="19"/>
        <v>0</v>
      </c>
    </row>
    <row r="303" spans="2:9" s="37" customFormat="1" ht="25.5" x14ac:dyDescent="0.2">
      <c r="B303" s="6"/>
      <c r="D303" s="42" t="s">
        <v>54</v>
      </c>
      <c r="E303" s="43" t="s">
        <v>53</v>
      </c>
      <c r="F303" s="40" t="s">
        <v>12</v>
      </c>
      <c r="G303" s="36">
        <f>2*1.8*3</f>
        <v>10.8</v>
      </c>
      <c r="H303" s="39"/>
      <c r="I303" s="38">
        <f t="shared" si="19"/>
        <v>0</v>
      </c>
    </row>
    <row r="304" spans="2:9" s="37" customFormat="1" ht="25.5" x14ac:dyDescent="0.2">
      <c r="B304" s="6"/>
      <c r="D304" s="42" t="s">
        <v>52</v>
      </c>
      <c r="E304" s="43" t="s">
        <v>51</v>
      </c>
      <c r="F304" s="40" t="s">
        <v>12</v>
      </c>
      <c r="G304" s="36">
        <f>1*1.15*3</f>
        <v>3.4499999999999997</v>
      </c>
      <c r="H304" s="39"/>
      <c r="I304" s="38">
        <f t="shared" si="19"/>
        <v>0</v>
      </c>
    </row>
    <row r="305" spans="2:9" s="37" customFormat="1" ht="25.5" x14ac:dyDescent="0.2">
      <c r="B305" s="6"/>
      <c r="D305" s="42" t="s">
        <v>50</v>
      </c>
      <c r="E305" s="43" t="s">
        <v>49</v>
      </c>
      <c r="F305" s="40" t="s">
        <v>12</v>
      </c>
      <c r="G305" s="36">
        <f>1*1.75*3</f>
        <v>5.25</v>
      </c>
      <c r="H305" s="39"/>
      <c r="I305" s="38">
        <f t="shared" si="19"/>
        <v>0</v>
      </c>
    </row>
    <row r="306" spans="2:9" s="37" customFormat="1" ht="63.75" x14ac:dyDescent="0.2">
      <c r="B306" s="6"/>
      <c r="D306" s="42" t="s">
        <v>48</v>
      </c>
      <c r="E306" s="43" t="s">
        <v>47</v>
      </c>
      <c r="F306" s="40" t="s">
        <v>12</v>
      </c>
      <c r="G306" s="36">
        <f>3.9*3.45</f>
        <v>13.455</v>
      </c>
      <c r="H306" s="39"/>
      <c r="I306" s="38">
        <f t="shared" si="19"/>
        <v>0</v>
      </c>
    </row>
    <row r="307" spans="2:9" s="37" customFormat="1" ht="25.5" x14ac:dyDescent="0.2">
      <c r="B307" s="6"/>
      <c r="D307" s="42" t="s">
        <v>46</v>
      </c>
      <c r="E307" s="43" t="s">
        <v>45</v>
      </c>
      <c r="F307" s="40" t="s">
        <v>12</v>
      </c>
      <c r="G307" s="36">
        <v>450</v>
      </c>
      <c r="H307" s="39"/>
      <c r="I307" s="38">
        <f t="shared" si="19"/>
        <v>0</v>
      </c>
    </row>
    <row r="308" spans="2:9" s="37" customFormat="1" ht="25.5" x14ac:dyDescent="0.2">
      <c r="B308" s="6"/>
      <c r="D308" s="42" t="s">
        <v>44</v>
      </c>
      <c r="E308" s="43" t="s">
        <v>43</v>
      </c>
      <c r="F308" s="40" t="s">
        <v>12</v>
      </c>
      <c r="G308" s="36">
        <v>70</v>
      </c>
      <c r="H308" s="39"/>
      <c r="I308" s="38">
        <f t="shared" si="19"/>
        <v>0</v>
      </c>
    </row>
    <row r="309" spans="2:9" s="37" customFormat="1" ht="25.5" x14ac:dyDescent="0.2">
      <c r="B309" s="6"/>
      <c r="D309" s="42" t="s">
        <v>42</v>
      </c>
      <c r="E309" s="43" t="s">
        <v>41</v>
      </c>
      <c r="F309" s="40" t="s">
        <v>12</v>
      </c>
      <c r="G309" s="36">
        <v>79.599999999999994</v>
      </c>
      <c r="H309" s="39"/>
      <c r="I309" s="38">
        <f t="shared" si="19"/>
        <v>0</v>
      </c>
    </row>
    <row r="310" spans="2:9" s="37" customFormat="1" x14ac:dyDescent="0.2">
      <c r="B310" s="6"/>
      <c r="D310" s="42" t="s">
        <v>40</v>
      </c>
      <c r="E310" s="41" t="s">
        <v>39</v>
      </c>
      <c r="F310" s="40" t="s">
        <v>12</v>
      </c>
      <c r="G310" s="36">
        <v>86.4</v>
      </c>
      <c r="H310" s="39"/>
      <c r="I310" s="38">
        <f t="shared" si="19"/>
        <v>0</v>
      </c>
    </row>
    <row r="311" spans="2:9" s="37" customFormat="1" ht="25.5" x14ac:dyDescent="0.2">
      <c r="B311" s="6"/>
      <c r="D311" s="42" t="s">
        <v>38</v>
      </c>
      <c r="E311" s="41" t="s">
        <v>37</v>
      </c>
      <c r="F311" s="40" t="s">
        <v>34</v>
      </c>
      <c r="G311" s="36">
        <f>257+62.4</f>
        <v>319.39999999999998</v>
      </c>
      <c r="H311" s="39"/>
      <c r="I311" s="38">
        <f t="shared" si="19"/>
        <v>0</v>
      </c>
    </row>
    <row r="312" spans="2:9" s="37" customFormat="1" ht="25.5" x14ac:dyDescent="0.2">
      <c r="B312" s="6"/>
      <c r="D312" s="42" t="s">
        <v>36</v>
      </c>
      <c r="E312" s="41" t="s">
        <v>35</v>
      </c>
      <c r="F312" s="40" t="s">
        <v>34</v>
      </c>
      <c r="G312" s="36">
        <v>65.400000000000006</v>
      </c>
      <c r="H312" s="39"/>
      <c r="I312" s="38">
        <f t="shared" si="19"/>
        <v>0</v>
      </c>
    </row>
    <row r="313" spans="2:9" s="37" customFormat="1" x14ac:dyDescent="0.2">
      <c r="B313" s="6"/>
      <c r="D313" s="42" t="s">
        <v>33</v>
      </c>
      <c r="E313" s="41" t="s">
        <v>32</v>
      </c>
      <c r="F313" s="40" t="s">
        <v>14</v>
      </c>
      <c r="G313" s="36">
        <v>5</v>
      </c>
      <c r="H313" s="39"/>
      <c r="I313" s="38">
        <f t="shared" si="19"/>
        <v>0</v>
      </c>
    </row>
    <row r="314" spans="2:9" s="37" customFormat="1" x14ac:dyDescent="0.2">
      <c r="B314" s="6"/>
      <c r="D314" s="42" t="s">
        <v>31</v>
      </c>
      <c r="E314" s="41" t="s">
        <v>30</v>
      </c>
      <c r="F314" s="40" t="s">
        <v>12</v>
      </c>
      <c r="G314" s="36">
        <v>14.44</v>
      </c>
      <c r="H314" s="39"/>
      <c r="I314" s="38">
        <f t="shared" si="19"/>
        <v>0</v>
      </c>
    </row>
    <row r="315" spans="2:9" ht="13.5" thickBot="1" x14ac:dyDescent="0.25">
      <c r="D315" s="27"/>
      <c r="E315" s="26"/>
      <c r="F315" s="26"/>
      <c r="G315" s="26"/>
      <c r="H315" s="26"/>
      <c r="I315" s="25">
        <f>ROUND((SUM(I297:I314)),0)</f>
        <v>0</v>
      </c>
    </row>
    <row r="316" spans="2:9" ht="13.5" thickBot="1" x14ac:dyDescent="0.25"/>
    <row r="317" spans="2:9" x14ac:dyDescent="0.2">
      <c r="D317" s="35">
        <v>12</v>
      </c>
      <c r="E317" s="106" t="s">
        <v>29</v>
      </c>
      <c r="F317" s="106"/>
      <c r="G317" s="106"/>
      <c r="H317" s="106"/>
      <c r="I317" s="106"/>
    </row>
    <row r="318" spans="2:9" s="2" customFormat="1" x14ac:dyDescent="0.2">
      <c r="B318" s="6"/>
      <c r="D318" s="33" t="s">
        <v>28</v>
      </c>
      <c r="E318" s="32" t="s">
        <v>27</v>
      </c>
      <c r="F318" s="31" t="s">
        <v>14</v>
      </c>
      <c r="G318" s="36">
        <v>24</v>
      </c>
      <c r="H318" s="29"/>
      <c r="I318" s="28">
        <f t="shared" ref="I318:I323" si="20">ROUND(G318*H318,2)</f>
        <v>0</v>
      </c>
    </row>
    <row r="319" spans="2:9" s="2" customFormat="1" x14ac:dyDescent="0.2">
      <c r="B319" s="6"/>
      <c r="D319" s="33" t="s">
        <v>26</v>
      </c>
      <c r="E319" s="32" t="s">
        <v>25</v>
      </c>
      <c r="F319" s="31" t="s">
        <v>14</v>
      </c>
      <c r="G319" s="36">
        <v>4</v>
      </c>
      <c r="H319" s="29"/>
      <c r="I319" s="28">
        <f t="shared" si="20"/>
        <v>0</v>
      </c>
    </row>
    <row r="320" spans="2:9" s="2" customFormat="1" x14ac:dyDescent="0.2">
      <c r="B320" s="6"/>
      <c r="D320" s="33" t="s">
        <v>24</v>
      </c>
      <c r="E320" s="32" t="s">
        <v>23</v>
      </c>
      <c r="F320" s="31" t="s">
        <v>14</v>
      </c>
      <c r="G320" s="36">
        <v>20</v>
      </c>
      <c r="H320" s="29"/>
      <c r="I320" s="28">
        <f t="shared" si="20"/>
        <v>0</v>
      </c>
    </row>
    <row r="321" spans="2:9" s="2" customFormat="1" x14ac:dyDescent="0.2">
      <c r="B321" s="6"/>
      <c r="D321" s="33" t="s">
        <v>22</v>
      </c>
      <c r="E321" s="32" t="s">
        <v>21</v>
      </c>
      <c r="F321" s="31" t="s">
        <v>14</v>
      </c>
      <c r="G321" s="36">
        <v>4</v>
      </c>
      <c r="H321" s="29"/>
      <c r="I321" s="28">
        <f t="shared" si="20"/>
        <v>0</v>
      </c>
    </row>
    <row r="322" spans="2:9" s="2" customFormat="1" x14ac:dyDescent="0.2">
      <c r="B322" s="6"/>
      <c r="D322" s="33" t="s">
        <v>20</v>
      </c>
      <c r="E322" s="32" t="s">
        <v>19</v>
      </c>
      <c r="F322" s="31" t="s">
        <v>14</v>
      </c>
      <c r="G322" s="36">
        <v>4</v>
      </c>
      <c r="H322" s="29"/>
      <c r="I322" s="28">
        <f t="shared" si="20"/>
        <v>0</v>
      </c>
    </row>
    <row r="323" spans="2:9" s="2" customFormat="1" x14ac:dyDescent="0.2">
      <c r="B323" s="6"/>
      <c r="D323" s="33">
        <v>12.6</v>
      </c>
      <c r="E323" s="32" t="s">
        <v>18</v>
      </c>
      <c r="F323" s="31" t="s">
        <v>14</v>
      </c>
      <c r="G323" s="36">
        <v>4</v>
      </c>
      <c r="H323" s="29"/>
      <c r="I323" s="28">
        <f t="shared" si="20"/>
        <v>0</v>
      </c>
    </row>
    <row r="324" spans="2:9" ht="13.5" thickBot="1" x14ac:dyDescent="0.25">
      <c r="D324" s="27"/>
      <c r="E324" s="26"/>
      <c r="F324" s="26"/>
      <c r="G324" s="26"/>
      <c r="H324" s="26"/>
      <c r="I324" s="25">
        <f>ROUND((SUM(I318:I323)),0)</f>
        <v>0</v>
      </c>
    </row>
    <row r="325" spans="2:9" ht="13.5" thickBot="1" x14ac:dyDescent="0.25"/>
    <row r="326" spans="2:9" x14ac:dyDescent="0.2">
      <c r="D326" s="35">
        <v>13</v>
      </c>
      <c r="E326" s="106" t="s">
        <v>546</v>
      </c>
      <c r="F326" s="106"/>
      <c r="G326" s="106"/>
      <c r="H326" s="106"/>
      <c r="I326" s="106"/>
    </row>
    <row r="327" spans="2:9" s="2" customFormat="1" ht="114.75" x14ac:dyDescent="0.2">
      <c r="B327" s="6"/>
      <c r="D327" s="33" t="s">
        <v>547</v>
      </c>
      <c r="E327" s="32" t="s">
        <v>548</v>
      </c>
      <c r="F327" s="31" t="s">
        <v>14</v>
      </c>
      <c r="G327" s="36">
        <v>1</v>
      </c>
      <c r="H327" s="29"/>
      <c r="I327" s="28">
        <f t="shared" ref="I327" si="21">ROUND(G327*H327,2)</f>
        <v>0</v>
      </c>
    </row>
    <row r="328" spans="2:9" ht="13.5" thickBot="1" x14ac:dyDescent="0.25">
      <c r="D328" s="27"/>
      <c r="E328" s="26"/>
      <c r="F328" s="26"/>
      <c r="G328" s="26"/>
      <c r="H328" s="26"/>
      <c r="I328" s="25">
        <f>ROUND((SUM(I327:I327)),0)</f>
        <v>0</v>
      </c>
    </row>
    <row r="329" spans="2:9" ht="13.5" thickBot="1" x14ac:dyDescent="0.25"/>
    <row r="330" spans="2:9" x14ac:dyDescent="0.2">
      <c r="D330" s="35">
        <v>14</v>
      </c>
      <c r="E330" s="106" t="s">
        <v>17</v>
      </c>
      <c r="F330" s="106"/>
      <c r="G330" s="106"/>
      <c r="H330" s="106"/>
      <c r="I330" s="106"/>
    </row>
    <row r="331" spans="2:9" s="2" customFormat="1" x14ac:dyDescent="0.2">
      <c r="B331" s="34"/>
      <c r="D331" s="33">
        <v>14.5</v>
      </c>
      <c r="E331" s="32" t="s">
        <v>16</v>
      </c>
      <c r="F331" s="31" t="s">
        <v>12</v>
      </c>
      <c r="G331" s="30">
        <v>135</v>
      </c>
      <c r="H331" s="29"/>
      <c r="I331" s="28">
        <f>ROUND(G331*H331,0)</f>
        <v>0</v>
      </c>
    </row>
    <row r="332" spans="2:9" s="2" customFormat="1" x14ac:dyDescent="0.2">
      <c r="B332" s="34"/>
      <c r="D332" s="33">
        <v>14.6</v>
      </c>
      <c r="E332" s="32" t="s">
        <v>15</v>
      </c>
      <c r="F332" s="31" t="s">
        <v>14</v>
      </c>
      <c r="G332" s="30">
        <v>8</v>
      </c>
      <c r="H332" s="29"/>
      <c r="I332" s="28">
        <f>ROUND(G332*H332,0)</f>
        <v>0</v>
      </c>
    </row>
    <row r="333" spans="2:9" s="2" customFormat="1" x14ac:dyDescent="0.2">
      <c r="B333" s="34"/>
      <c r="D333" s="33">
        <v>14.8</v>
      </c>
      <c r="E333" s="32" t="s">
        <v>13</v>
      </c>
      <c r="F333" s="31" t="s">
        <v>12</v>
      </c>
      <c r="G333" s="30">
        <v>2450</v>
      </c>
      <c r="H333" s="29"/>
      <c r="I333" s="28">
        <f>ROUND(G333*H333,0)</f>
        <v>0</v>
      </c>
    </row>
    <row r="334" spans="2:9" ht="13.5" thickBot="1" x14ac:dyDescent="0.25">
      <c r="D334" s="27"/>
      <c r="E334" s="26"/>
      <c r="F334" s="26"/>
      <c r="G334" s="26"/>
      <c r="H334" s="26"/>
      <c r="I334" s="25">
        <f>ROUND((SUM(I331:I333)),0)</f>
        <v>0</v>
      </c>
    </row>
    <row r="335" spans="2:9" s="22" customFormat="1" x14ac:dyDescent="0.2">
      <c r="B335" s="6"/>
      <c r="D335" s="24"/>
      <c r="H335" s="23"/>
      <c r="I335" s="23"/>
    </row>
    <row r="336" spans="2:9" x14ac:dyDescent="0.2">
      <c r="E336" s="104" t="s">
        <v>11</v>
      </c>
      <c r="F336" s="105"/>
      <c r="G336" s="105"/>
      <c r="H336" s="21"/>
      <c r="I336" s="20">
        <f>I324+I294+I276+I266+I190+I88+I74+I60+I35+I20+I13+I315+I328+I334</f>
        <v>0</v>
      </c>
    </row>
    <row r="337" spans="5:11" x14ac:dyDescent="0.2">
      <c r="E337" s="11" t="s">
        <v>10</v>
      </c>
      <c r="G337" s="19"/>
      <c r="I337" s="12">
        <f>ROUND((G337*$I$336),0)</f>
        <v>0</v>
      </c>
    </row>
    <row r="338" spans="5:11" x14ac:dyDescent="0.2">
      <c r="E338" s="11" t="s">
        <v>9</v>
      </c>
      <c r="G338" s="18"/>
      <c r="I338" s="17">
        <f>ROUND((G338*$I$336),0)</f>
        <v>0</v>
      </c>
    </row>
    <row r="339" spans="5:11" x14ac:dyDescent="0.2">
      <c r="E339" s="11" t="s">
        <v>8</v>
      </c>
      <c r="G339" s="18"/>
      <c r="I339" s="17">
        <f>ROUND((G339*$I$336),0)</f>
        <v>0</v>
      </c>
    </row>
    <row r="340" spans="5:11" x14ac:dyDescent="0.2">
      <c r="E340" s="11" t="s">
        <v>7</v>
      </c>
      <c r="G340" s="16">
        <v>0.19</v>
      </c>
      <c r="I340" s="15">
        <f>ROUND((G340*$I$339),0)</f>
        <v>0</v>
      </c>
    </row>
    <row r="341" spans="5:11" x14ac:dyDescent="0.2">
      <c r="E341" s="111" t="s">
        <v>6</v>
      </c>
      <c r="F341" s="112"/>
      <c r="G341" s="112"/>
      <c r="H341" s="14" t="e">
        <f>I341/I336</f>
        <v>#DIV/0!</v>
      </c>
      <c r="I341" s="13">
        <f>SUM(I337:I340)</f>
        <v>0</v>
      </c>
    </row>
    <row r="342" spans="5:11" x14ac:dyDescent="0.2">
      <c r="E342" s="113" t="s">
        <v>5</v>
      </c>
      <c r="F342" s="114"/>
      <c r="G342" s="114"/>
      <c r="H342" s="10"/>
      <c r="I342" s="9">
        <f>I336+I341</f>
        <v>0</v>
      </c>
    </row>
    <row r="343" spans="5:11" x14ac:dyDescent="0.2">
      <c r="E343" s="4"/>
      <c r="G343" s="2"/>
      <c r="I343" s="3"/>
    </row>
    <row r="344" spans="5:11" x14ac:dyDescent="0.2">
      <c r="E344" s="108" t="s">
        <v>4</v>
      </c>
      <c r="F344" s="109"/>
      <c r="G344" s="109"/>
      <c r="H344" s="109"/>
      <c r="I344" s="110"/>
    </row>
    <row r="345" spans="5:11" x14ac:dyDescent="0.2">
      <c r="E345" s="11" t="s">
        <v>3</v>
      </c>
      <c r="G345" s="3"/>
      <c r="I345" s="88"/>
    </row>
    <row r="346" spans="5:11" x14ac:dyDescent="0.2">
      <c r="E346" s="11" t="s">
        <v>2</v>
      </c>
      <c r="G346" s="3"/>
      <c r="I346" s="88"/>
    </row>
    <row r="347" spans="5:11" x14ac:dyDescent="0.2">
      <c r="E347" s="11" t="s">
        <v>1</v>
      </c>
      <c r="G347" s="3"/>
      <c r="I347" s="89"/>
    </row>
    <row r="348" spans="5:11" x14ac:dyDescent="0.2">
      <c r="E348" s="113" t="s">
        <v>0</v>
      </c>
      <c r="F348" s="114"/>
      <c r="G348" s="114"/>
      <c r="H348" s="10"/>
      <c r="I348" s="9">
        <f>SUM(I342:I347)</f>
        <v>0</v>
      </c>
      <c r="K348" s="8"/>
    </row>
    <row r="349" spans="5:11" x14ac:dyDescent="0.2">
      <c r="K349" s="7"/>
    </row>
    <row r="350" spans="5:11" x14ac:dyDescent="0.2">
      <c r="E350" s="94" t="s">
        <v>527</v>
      </c>
      <c r="F350" s="94"/>
      <c r="G350" s="94"/>
    </row>
    <row r="351" spans="5:11" x14ac:dyDescent="0.2">
      <c r="E351" s="90" t="s">
        <v>528</v>
      </c>
      <c r="F351" s="93" t="s">
        <v>529</v>
      </c>
      <c r="G351" s="93"/>
    </row>
    <row r="352" spans="5:11" x14ac:dyDescent="0.2">
      <c r="E352" s="91" t="s">
        <v>530</v>
      </c>
      <c r="F352" s="95"/>
      <c r="G352" s="96"/>
    </row>
    <row r="353" spans="5:7" x14ac:dyDescent="0.2">
      <c r="E353" s="92" t="s">
        <v>531</v>
      </c>
      <c r="F353" s="95"/>
      <c r="G353" s="96"/>
    </row>
    <row r="354" spans="5:7" ht="13.9" customHeight="1" x14ac:dyDescent="0.2">
      <c r="E354" s="92" t="s">
        <v>532</v>
      </c>
      <c r="F354" s="95"/>
      <c r="G354" s="96"/>
    </row>
    <row r="355" spans="5:7" x14ac:dyDescent="0.2">
      <c r="E355" s="92" t="s">
        <v>533</v>
      </c>
      <c r="F355" s="95"/>
      <c r="G355" s="96"/>
    </row>
    <row r="356" spans="5:7" x14ac:dyDescent="0.2">
      <c r="E356" s="92" t="s">
        <v>534</v>
      </c>
      <c r="F356" s="97">
        <f>SUM(F352:F355)</f>
        <v>0</v>
      </c>
      <c r="G356" s="97"/>
    </row>
  </sheetData>
  <mergeCells count="36">
    <mergeCell ref="E330:I330"/>
    <mergeCell ref="E344:I344"/>
    <mergeCell ref="E341:G341"/>
    <mergeCell ref="E342:G342"/>
    <mergeCell ref="E348:G348"/>
    <mergeCell ref="E326:I326"/>
    <mergeCell ref="E266:H266"/>
    <mergeCell ref="E278:I278"/>
    <mergeCell ref="E296:I296"/>
    <mergeCell ref="E317:I317"/>
    <mergeCell ref="E62:I62"/>
    <mergeCell ref="E76:I76"/>
    <mergeCell ref="E90:I90"/>
    <mergeCell ref="E190:H190"/>
    <mergeCell ref="E192:I192"/>
    <mergeCell ref="F355:G355"/>
    <mergeCell ref="F356:G356"/>
    <mergeCell ref="E2:I2"/>
    <mergeCell ref="E3:I3"/>
    <mergeCell ref="D4:D5"/>
    <mergeCell ref="E4:E5"/>
    <mergeCell ref="F4:F5"/>
    <mergeCell ref="G4:G5"/>
    <mergeCell ref="H4:H5"/>
    <mergeCell ref="I4:I5"/>
    <mergeCell ref="E336:G336"/>
    <mergeCell ref="E268:I268"/>
    <mergeCell ref="E6:I6"/>
    <mergeCell ref="E15:I15"/>
    <mergeCell ref="E22:I22"/>
    <mergeCell ref="E37:I37"/>
    <mergeCell ref="F351:G351"/>
    <mergeCell ref="E350:G350"/>
    <mergeCell ref="F352:G352"/>
    <mergeCell ref="F353:G353"/>
    <mergeCell ref="F354:G354"/>
  </mergeCells>
  <printOptions horizontalCentered="1"/>
  <pageMargins left="0.70866141732283472" right="0.70866141732283472" top="0.74803149606299213" bottom="0.74803149606299213" header="0.31496062992125984" footer="0.31496062992125984"/>
  <pageSetup scale="53" fitToHeight="6" orientation="portrait" r:id="rId1"/>
  <rowBreaks count="6" manualBreakCount="6">
    <brk id="44" max="16383" man="1"/>
    <brk id="86" max="16383" man="1"/>
    <brk id="131" max="16383" man="1"/>
    <brk id="165" max="16383" man="1"/>
    <brk id="229" max="16383" man="1"/>
    <brk id="2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B</vt:lpstr>
      <vt:lpstr>'ANEXO B'!Área_de_impresión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Windows User</cp:lastModifiedBy>
  <dcterms:created xsi:type="dcterms:W3CDTF">2021-12-08T04:38:27Z</dcterms:created>
  <dcterms:modified xsi:type="dcterms:W3CDTF">2021-12-16T01:23:27Z</dcterms:modified>
</cp:coreProperties>
</file>